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18.09" sheetId="1" r:id="rId1"/>
  </sheets>
  <definedNames>
    <definedName name="_xlnm.Print_Area" localSheetId="0">'18.09'!$A$1:$Y$105</definedName>
  </definedNames>
  <calcPr fullCalcOnLoad="1"/>
</workbook>
</file>

<file path=xl/sharedStrings.xml><?xml version="1.0" encoding="utf-8"?>
<sst xmlns="http://schemas.openxmlformats.org/spreadsheetml/2006/main" count="138" uniqueCount="103">
  <si>
    <t>ФИО педагога</t>
  </si>
  <si>
    <t>Срок реализации</t>
  </si>
  <si>
    <t>Всего объединений</t>
  </si>
  <si>
    <t>Всего учащихся</t>
  </si>
  <si>
    <t>Срок реализации программ</t>
  </si>
  <si>
    <t>Уровень реализации</t>
  </si>
  <si>
    <t>Название дополнительной общеразвивающей программы</t>
  </si>
  <si>
    <t>Нагрузка</t>
  </si>
  <si>
    <t>Более</t>
  </si>
  <si>
    <t>Дошкольный</t>
  </si>
  <si>
    <t>Начальный</t>
  </si>
  <si>
    <t>Полный средний</t>
  </si>
  <si>
    <t>Основной</t>
  </si>
  <si>
    <t>Естественнонаучная направленность</t>
  </si>
  <si>
    <t>Всего часов в неделю на объединение</t>
  </si>
  <si>
    <t>Всего часов в год на объединение</t>
  </si>
  <si>
    <t>Учащиеся</t>
  </si>
  <si>
    <t>Объединения</t>
  </si>
  <si>
    <t>Хрустальный Байкал</t>
  </si>
  <si>
    <t>Шиндяйкина Г.И.</t>
  </si>
  <si>
    <t>№ п/п</t>
  </si>
  <si>
    <t>Хлебас Ю.В.</t>
  </si>
  <si>
    <t>Всего по направленности</t>
  </si>
  <si>
    <t>Социально-педагогическая направленность</t>
  </si>
  <si>
    <t>Новикова В.М.</t>
  </si>
  <si>
    <t>Телестудия "Отражение"</t>
  </si>
  <si>
    <t>Коршунов А.С.</t>
  </si>
  <si>
    <t>Потапова А.А.</t>
  </si>
  <si>
    <t>Фотодело</t>
  </si>
  <si>
    <t>Фогель А.А.</t>
  </si>
  <si>
    <t>Техническая направленность</t>
  </si>
  <si>
    <t>Радиотехническое конструирование</t>
  </si>
  <si>
    <t>Бачурин А.И.</t>
  </si>
  <si>
    <t>Судомоделизм</t>
  </si>
  <si>
    <t>Фадеев А.Ф.</t>
  </si>
  <si>
    <t>Туристско-краеведческая направленность</t>
  </si>
  <si>
    <t>Усанова И.В.</t>
  </si>
  <si>
    <t>Физкультурно-спортивная направленность</t>
  </si>
  <si>
    <t>Восточный дракон</t>
  </si>
  <si>
    <t>Завиркин О.Н.</t>
  </si>
  <si>
    <t>Дворовые игры</t>
  </si>
  <si>
    <t>Беловодов В.В.</t>
  </si>
  <si>
    <t>Скурковин М.М.</t>
  </si>
  <si>
    <t>Чешев Р.А.</t>
  </si>
  <si>
    <t>Дружная команда</t>
  </si>
  <si>
    <t>Основы безопасности</t>
  </si>
  <si>
    <t>Кручинин Ю.Г.</t>
  </si>
  <si>
    <t>Асадов Д.Р.</t>
  </si>
  <si>
    <t>Художественная направленность</t>
  </si>
  <si>
    <t>Головина Т.С.</t>
  </si>
  <si>
    <t>Баженова Д.В.</t>
  </si>
  <si>
    <t>Ермолаева И.А.</t>
  </si>
  <si>
    <t>Салафетова Т.С.</t>
  </si>
  <si>
    <t>Цыпина Н.В.</t>
  </si>
  <si>
    <t>Саблина Т.Л.</t>
  </si>
  <si>
    <t>Левина Е.В.</t>
  </si>
  <si>
    <t>Зюбина Л.В.</t>
  </si>
  <si>
    <t>Киностудия</t>
  </si>
  <si>
    <t>ШСУ</t>
  </si>
  <si>
    <t>Клименко Н.В.</t>
  </si>
  <si>
    <t>Авиамоделизм</t>
  </si>
  <si>
    <t>Прудникова А.В.</t>
  </si>
  <si>
    <t xml:space="preserve">Дизайн </t>
  </si>
  <si>
    <t>Солнечные лучики</t>
  </si>
  <si>
    <t>Умное перышко</t>
  </si>
  <si>
    <t>Всего по Центру</t>
  </si>
  <si>
    <t xml:space="preserve">Мустанг </t>
  </si>
  <si>
    <t>Кузьмина В.Н.</t>
  </si>
  <si>
    <t>Путешествия по улицам</t>
  </si>
  <si>
    <t xml:space="preserve">Игровая экология  </t>
  </si>
  <si>
    <t>Народные игры</t>
  </si>
  <si>
    <t>Ерошкины игры</t>
  </si>
  <si>
    <t xml:space="preserve"> Туризм</t>
  </si>
  <si>
    <t xml:space="preserve">Акробатика </t>
  </si>
  <si>
    <t>8 (5 г)</t>
  </si>
  <si>
    <t xml:space="preserve">Акварель </t>
  </si>
  <si>
    <t>Актерская грамота</t>
  </si>
  <si>
    <t>Радужный мир</t>
  </si>
  <si>
    <t xml:space="preserve">Маленькая страна </t>
  </si>
  <si>
    <t>Хореография</t>
  </si>
  <si>
    <t>Кузина Ю.В.</t>
  </si>
  <si>
    <t>Лексин М.И.</t>
  </si>
  <si>
    <t>12 (6 г)</t>
  </si>
  <si>
    <t>Писоцкая Л.Н.</t>
  </si>
  <si>
    <t xml:space="preserve">Школа выживания </t>
  </si>
  <si>
    <t>13(5г)        12(6г)  12(8г)</t>
  </si>
  <si>
    <t xml:space="preserve">Радуга </t>
  </si>
  <si>
    <t xml:space="preserve">Солнышко </t>
  </si>
  <si>
    <t xml:space="preserve">Мир вокруг нас </t>
  </si>
  <si>
    <t xml:space="preserve">Поиграйка </t>
  </si>
  <si>
    <t xml:space="preserve">  </t>
  </si>
  <si>
    <t>Вакансия по направленности</t>
  </si>
  <si>
    <t>Всего часов по ЦДТ</t>
  </si>
  <si>
    <t>Всего ставок по ЦДТ</t>
  </si>
  <si>
    <t>Всего вакансии: часов</t>
  </si>
  <si>
    <t xml:space="preserve">Всего вакансии: ставок </t>
  </si>
  <si>
    <t>Учебный план на 2014 - 2015 учебный год</t>
  </si>
  <si>
    <t>Муниципального бюджетного образовательного учреждения дополнительного образования  "Центр детского творчества"</t>
  </si>
  <si>
    <t>УТВЕРЖДЕН</t>
  </si>
  <si>
    <t xml:space="preserve">приказом директора </t>
  </si>
  <si>
    <t>от 08 сентября 2014 г., № 245</t>
  </si>
  <si>
    <t>Проверено: __________________ И.В. Корчагин, главный специалист отдела дошкольного,                                                                                                                                                                                                                 общего и дополнительного образования Управления образования Администрации г.Усть - Илимска</t>
  </si>
  <si>
    <t>Пархоменко Е.А.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</si>
</sst>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0" borderId="2" xfId="15" applyFont="1" applyFill="1" applyBorder="1" applyAlignment="1">
      <alignment horizontal="left" vertical="center" wrapText="1"/>
    </xf>
    <xf numFmtId="44" fontId="6" fillId="0" borderId="4" xfId="15" applyFont="1" applyFill="1" applyBorder="1" applyAlignment="1">
      <alignment horizontal="left" vertical="center" wrapText="1"/>
    </xf>
    <xf numFmtId="44" fontId="6" fillId="0" borderId="3" xfId="15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view="pageBreakPreview" zoomScaleSheetLayoutView="100" workbookViewId="0" topLeftCell="A87">
      <selection activeCell="B102" sqref="B102:X103"/>
    </sheetView>
  </sheetViews>
  <sheetFormatPr defaultColWidth="9.00390625" defaultRowHeight="12.75"/>
  <cols>
    <col min="1" max="1" width="3.25390625" style="0" customWidth="1"/>
    <col min="2" max="2" width="36.00390625" style="0" customWidth="1"/>
    <col min="3" max="3" width="18.875" style="0" customWidth="1"/>
    <col min="4" max="4" width="4.875" style="0" customWidth="1"/>
    <col min="5" max="5" width="3.75390625" style="0" customWidth="1"/>
    <col min="6" max="6" width="4.75390625" style="0" customWidth="1"/>
    <col min="7" max="7" width="4.875" style="0" customWidth="1"/>
    <col min="8" max="8" width="5.125" style="0" customWidth="1"/>
    <col min="9" max="9" width="6.00390625" style="0" customWidth="1"/>
    <col min="10" max="10" width="4.625" style="0" customWidth="1"/>
    <col min="11" max="11" width="5.75390625" style="0" customWidth="1"/>
    <col min="12" max="12" width="4.625" style="0" customWidth="1"/>
    <col min="13" max="13" width="6.125" style="0" customWidth="1"/>
    <col min="14" max="14" width="5.25390625" style="0" customWidth="1"/>
    <col min="15" max="15" width="5.00390625" style="0" customWidth="1"/>
    <col min="16" max="16" width="5.75390625" style="0" customWidth="1"/>
    <col min="17" max="17" width="7.125" style="0" customWidth="1"/>
    <col min="18" max="18" width="6.625" style="0" customWidth="1"/>
    <col min="19" max="19" width="6.125" style="0" customWidth="1"/>
    <col min="20" max="21" width="5.875" style="0" customWidth="1"/>
    <col min="22" max="22" width="5.125" style="0" customWidth="1"/>
    <col min="23" max="24" width="5.00390625" style="0" customWidth="1"/>
    <col min="25" max="25" width="5.375" style="0" customWidth="1"/>
  </cols>
  <sheetData>
    <row r="1" spans="20:25" ht="18.75" customHeight="1">
      <c r="T1" s="28" t="s">
        <v>98</v>
      </c>
      <c r="U1" s="28"/>
      <c r="V1" s="28"/>
      <c r="W1" s="28"/>
      <c r="X1" s="28"/>
      <c r="Y1" s="28"/>
    </row>
    <row r="2" spans="20:25" ht="15" customHeight="1">
      <c r="T2" s="28" t="s">
        <v>99</v>
      </c>
      <c r="U2" s="28"/>
      <c r="V2" s="28"/>
      <c r="W2" s="28"/>
      <c r="X2" s="28"/>
      <c r="Y2" s="28"/>
    </row>
    <row r="3" spans="20:30" ht="30" customHeight="1">
      <c r="T3" s="29" t="s">
        <v>100</v>
      </c>
      <c r="U3" s="29"/>
      <c r="V3" s="29"/>
      <c r="W3" s="29"/>
      <c r="X3" s="29"/>
      <c r="Y3" s="29"/>
      <c r="Z3" s="26"/>
      <c r="AA3" s="26"/>
      <c r="AB3" s="26"/>
      <c r="AC3" s="26"/>
      <c r="AD3" s="26"/>
    </row>
    <row r="4" spans="1:2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9.5" customHeight="1">
      <c r="A5" s="47" t="s">
        <v>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9.5" customHeight="1">
      <c r="A6" s="47" t="s">
        <v>97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26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" customHeight="1">
      <c r="A8" s="43" t="s">
        <v>20</v>
      </c>
      <c r="B8" s="43" t="s">
        <v>6</v>
      </c>
      <c r="C8" s="43" t="s">
        <v>0</v>
      </c>
      <c r="D8" s="31" t="s">
        <v>7</v>
      </c>
      <c r="E8" s="31" t="s">
        <v>1</v>
      </c>
      <c r="F8" s="31" t="s">
        <v>14</v>
      </c>
      <c r="G8" s="31" t="s">
        <v>15</v>
      </c>
      <c r="H8" s="31" t="s">
        <v>2</v>
      </c>
      <c r="I8" s="31" t="s">
        <v>3</v>
      </c>
      <c r="J8" s="43" t="s">
        <v>4</v>
      </c>
      <c r="K8" s="43"/>
      <c r="L8" s="43"/>
      <c r="M8" s="43"/>
      <c r="N8" s="43"/>
      <c r="O8" s="43"/>
      <c r="P8" s="43"/>
      <c r="Q8" s="43"/>
      <c r="R8" s="44" t="s">
        <v>5</v>
      </c>
      <c r="S8" s="44"/>
      <c r="T8" s="44"/>
      <c r="U8" s="44"/>
      <c r="V8" s="44"/>
      <c r="W8" s="44"/>
      <c r="X8" s="44"/>
      <c r="Y8" s="44"/>
    </row>
    <row r="9" spans="1:25" ht="23.25" customHeight="1">
      <c r="A9" s="43"/>
      <c r="B9" s="43"/>
      <c r="C9" s="43"/>
      <c r="D9" s="31"/>
      <c r="E9" s="31"/>
      <c r="F9" s="31"/>
      <c r="G9" s="31"/>
      <c r="H9" s="31"/>
      <c r="I9" s="31"/>
      <c r="J9" s="43">
        <v>1</v>
      </c>
      <c r="K9" s="43"/>
      <c r="L9" s="43">
        <v>2</v>
      </c>
      <c r="M9" s="43"/>
      <c r="N9" s="43">
        <v>3</v>
      </c>
      <c r="O9" s="43"/>
      <c r="P9" s="43" t="s">
        <v>8</v>
      </c>
      <c r="Q9" s="43"/>
      <c r="R9" s="43" t="s">
        <v>9</v>
      </c>
      <c r="S9" s="43"/>
      <c r="T9" s="43" t="s">
        <v>10</v>
      </c>
      <c r="U9" s="43"/>
      <c r="V9" s="43" t="s">
        <v>12</v>
      </c>
      <c r="W9" s="43"/>
      <c r="X9" s="43" t="s">
        <v>11</v>
      </c>
      <c r="Y9" s="43"/>
    </row>
    <row r="10" spans="1:25" ht="77.25" customHeight="1">
      <c r="A10" s="43"/>
      <c r="B10" s="43"/>
      <c r="C10" s="43"/>
      <c r="D10" s="31"/>
      <c r="E10" s="31"/>
      <c r="F10" s="31"/>
      <c r="G10" s="31"/>
      <c r="H10" s="31"/>
      <c r="I10" s="31"/>
      <c r="J10" s="2" t="s">
        <v>17</v>
      </c>
      <c r="K10" s="2" t="s">
        <v>16</v>
      </c>
      <c r="L10" s="2" t="s">
        <v>17</v>
      </c>
      <c r="M10" s="2" t="s">
        <v>16</v>
      </c>
      <c r="N10" s="2" t="s">
        <v>17</v>
      </c>
      <c r="O10" s="2" t="s">
        <v>16</v>
      </c>
      <c r="P10" s="2" t="s">
        <v>17</v>
      </c>
      <c r="Q10" s="2" t="s">
        <v>16</v>
      </c>
      <c r="R10" s="2" t="s">
        <v>17</v>
      </c>
      <c r="S10" s="2" t="s">
        <v>16</v>
      </c>
      <c r="T10" s="2" t="s">
        <v>17</v>
      </c>
      <c r="U10" s="2" t="s">
        <v>16</v>
      </c>
      <c r="V10" s="2" t="s">
        <v>17</v>
      </c>
      <c r="W10" s="2" t="s">
        <v>16</v>
      </c>
      <c r="X10" s="2" t="s">
        <v>17</v>
      </c>
      <c r="Y10" s="2" t="s">
        <v>16</v>
      </c>
    </row>
    <row r="11" spans="1:25" ht="15.75">
      <c r="A11" s="30" t="s">
        <v>13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5.75">
      <c r="A12" s="37">
        <v>1</v>
      </c>
      <c r="B12" s="34" t="s">
        <v>69</v>
      </c>
      <c r="C12" s="7" t="s">
        <v>102</v>
      </c>
      <c r="D12" s="3">
        <v>14</v>
      </c>
      <c r="E12" s="54">
        <v>3</v>
      </c>
      <c r="F12" s="54">
        <v>1</v>
      </c>
      <c r="G12" s="54">
        <v>34</v>
      </c>
      <c r="H12" s="3">
        <v>14</v>
      </c>
      <c r="I12" s="3">
        <f>K12+M12+O12</f>
        <v>175</v>
      </c>
      <c r="J12" s="3">
        <v>3</v>
      </c>
      <c r="K12" s="3">
        <v>45</v>
      </c>
      <c r="L12" s="3">
        <v>4</v>
      </c>
      <c r="M12" s="3">
        <f>L12*15</f>
        <v>60</v>
      </c>
      <c r="N12" s="3">
        <v>7</v>
      </c>
      <c r="O12" s="3">
        <v>70</v>
      </c>
      <c r="P12" s="3"/>
      <c r="Q12" s="3"/>
      <c r="R12" s="3"/>
      <c r="S12" s="3"/>
      <c r="T12" s="3">
        <v>14</v>
      </c>
      <c r="U12" s="3">
        <v>175</v>
      </c>
      <c r="V12" s="3"/>
      <c r="W12" s="3"/>
      <c r="X12" s="3"/>
      <c r="Y12" s="3"/>
    </row>
    <row r="13" spans="1:25" ht="12.75" customHeight="1">
      <c r="A13" s="38"/>
      <c r="B13" s="35"/>
      <c r="C13" s="9" t="s">
        <v>21</v>
      </c>
      <c r="D13" s="10">
        <v>3</v>
      </c>
      <c r="E13" s="55"/>
      <c r="F13" s="55"/>
      <c r="G13" s="55"/>
      <c r="H13" s="10">
        <v>3</v>
      </c>
      <c r="I13" s="10">
        <v>40</v>
      </c>
      <c r="J13" s="10"/>
      <c r="K13" s="8"/>
      <c r="L13" s="10">
        <v>2</v>
      </c>
      <c r="M13" s="10">
        <f>L13*15</f>
        <v>30</v>
      </c>
      <c r="N13" s="10">
        <v>1</v>
      </c>
      <c r="O13" s="10">
        <v>10</v>
      </c>
      <c r="P13" s="10"/>
      <c r="Q13" s="10"/>
      <c r="R13" s="10"/>
      <c r="S13" s="10"/>
      <c r="T13" s="10">
        <v>3</v>
      </c>
      <c r="U13" s="10">
        <v>40</v>
      </c>
      <c r="V13" s="10"/>
      <c r="W13" s="10"/>
      <c r="X13" s="10"/>
      <c r="Y13" s="10"/>
    </row>
    <row r="14" spans="1:25" ht="17.25" customHeight="1">
      <c r="A14" s="39"/>
      <c r="B14" s="36"/>
      <c r="C14" s="11" t="s">
        <v>19</v>
      </c>
      <c r="D14" s="12">
        <v>6</v>
      </c>
      <c r="E14" s="56"/>
      <c r="F14" s="56"/>
      <c r="G14" s="56"/>
      <c r="H14" s="12">
        <v>6</v>
      </c>
      <c r="I14" s="12">
        <f>H14*15</f>
        <v>90</v>
      </c>
      <c r="J14" s="12"/>
      <c r="K14" s="12"/>
      <c r="L14" s="12">
        <v>6</v>
      </c>
      <c r="M14" s="12">
        <f>L14*15</f>
        <v>90</v>
      </c>
      <c r="N14" s="12"/>
      <c r="O14" s="12"/>
      <c r="P14" s="12"/>
      <c r="Q14" s="12"/>
      <c r="R14" s="12"/>
      <c r="S14" s="12"/>
      <c r="T14" s="12">
        <v>6</v>
      </c>
      <c r="U14" s="12">
        <f>M14+K14</f>
        <v>90</v>
      </c>
      <c r="V14" s="12"/>
      <c r="W14" s="12"/>
      <c r="X14" s="12"/>
      <c r="Y14" s="12"/>
    </row>
    <row r="15" spans="1:25" ht="15.75">
      <c r="A15" s="37">
        <v>2</v>
      </c>
      <c r="B15" s="34" t="s">
        <v>88</v>
      </c>
      <c r="C15" s="11" t="s">
        <v>21</v>
      </c>
      <c r="D15" s="12">
        <v>8</v>
      </c>
      <c r="E15" s="54">
        <v>1</v>
      </c>
      <c r="F15" s="54">
        <v>1</v>
      </c>
      <c r="G15" s="54">
        <v>34</v>
      </c>
      <c r="H15" s="12">
        <v>8</v>
      </c>
      <c r="I15" s="12">
        <v>120</v>
      </c>
      <c r="J15" s="12">
        <v>8</v>
      </c>
      <c r="K15" s="12">
        <v>120</v>
      </c>
      <c r="L15" s="12"/>
      <c r="M15" s="12"/>
      <c r="N15" s="12"/>
      <c r="O15" s="12"/>
      <c r="P15" s="12"/>
      <c r="Q15" s="12"/>
      <c r="R15" s="12">
        <v>8</v>
      </c>
      <c r="S15" s="12">
        <v>120</v>
      </c>
      <c r="T15" s="12"/>
      <c r="U15" s="12"/>
      <c r="V15" s="12"/>
      <c r="W15" s="12"/>
      <c r="X15" s="12"/>
      <c r="Y15" s="12"/>
    </row>
    <row r="16" spans="1:25" ht="15" customHeight="1">
      <c r="A16" s="39"/>
      <c r="B16" s="36"/>
      <c r="C16" s="11" t="s">
        <v>19</v>
      </c>
      <c r="D16" s="12">
        <v>2</v>
      </c>
      <c r="E16" s="56"/>
      <c r="F16" s="56"/>
      <c r="G16" s="56"/>
      <c r="H16" s="12">
        <v>2</v>
      </c>
      <c r="I16" s="12">
        <v>30</v>
      </c>
      <c r="J16" s="12">
        <v>2</v>
      </c>
      <c r="K16" s="12">
        <v>30</v>
      </c>
      <c r="L16" s="12"/>
      <c r="M16" s="12"/>
      <c r="N16" s="12"/>
      <c r="O16" s="12"/>
      <c r="P16" s="12"/>
      <c r="Q16" s="12"/>
      <c r="R16" s="12">
        <v>2</v>
      </c>
      <c r="S16" s="12">
        <v>30</v>
      </c>
      <c r="T16" s="12"/>
      <c r="U16" s="12"/>
      <c r="V16" s="12"/>
      <c r="W16" s="12"/>
      <c r="X16" s="12"/>
      <c r="Y16" s="12"/>
    </row>
    <row r="17" spans="1:25" ht="15.75">
      <c r="A17" s="12">
        <v>3</v>
      </c>
      <c r="B17" s="16" t="s">
        <v>66</v>
      </c>
      <c r="C17" s="11" t="s">
        <v>67</v>
      </c>
      <c r="D17" s="12">
        <v>2</v>
      </c>
      <c r="E17" s="12">
        <v>1</v>
      </c>
      <c r="F17" s="12">
        <v>2</v>
      </c>
      <c r="G17" s="12">
        <v>68</v>
      </c>
      <c r="H17" s="12">
        <v>1</v>
      </c>
      <c r="I17" s="12">
        <v>15</v>
      </c>
      <c r="J17" s="12">
        <v>1</v>
      </c>
      <c r="K17" s="12">
        <v>15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>
        <v>1</v>
      </c>
      <c r="W17" s="12">
        <v>15</v>
      </c>
      <c r="X17" s="12"/>
      <c r="Y17" s="12"/>
    </row>
    <row r="18" spans="1:25" ht="18" customHeight="1">
      <c r="A18" s="12">
        <v>4</v>
      </c>
      <c r="B18" s="16" t="s">
        <v>18</v>
      </c>
      <c r="C18" s="11" t="s">
        <v>19</v>
      </c>
      <c r="D18" s="12">
        <v>12</v>
      </c>
      <c r="E18" s="12">
        <v>2</v>
      </c>
      <c r="F18" s="12">
        <v>4</v>
      </c>
      <c r="G18" s="12">
        <v>144</v>
      </c>
      <c r="H18" s="12">
        <v>3</v>
      </c>
      <c r="I18" s="12">
        <v>45</v>
      </c>
      <c r="J18" s="12">
        <v>1</v>
      </c>
      <c r="K18" s="12">
        <v>15</v>
      </c>
      <c r="L18" s="12">
        <v>2</v>
      </c>
      <c r="M18" s="12">
        <f>L18*15</f>
        <v>30</v>
      </c>
      <c r="N18" s="12"/>
      <c r="O18" s="12"/>
      <c r="P18" s="12"/>
      <c r="Q18" s="12"/>
      <c r="R18" s="12"/>
      <c r="S18" s="12"/>
      <c r="T18" s="12">
        <v>1</v>
      </c>
      <c r="U18" s="12">
        <v>15</v>
      </c>
      <c r="V18" s="12">
        <v>2</v>
      </c>
      <c r="W18" s="12">
        <v>30</v>
      </c>
      <c r="X18" s="12"/>
      <c r="Y18" s="12"/>
    </row>
    <row r="19" spans="1:25" ht="15.75">
      <c r="A19" s="70" t="s">
        <v>22</v>
      </c>
      <c r="B19" s="70"/>
      <c r="C19" s="70"/>
      <c r="D19" s="14">
        <f>SUM(D12:D18)</f>
        <v>47</v>
      </c>
      <c r="E19" s="12"/>
      <c r="F19" s="12"/>
      <c r="G19" s="12"/>
      <c r="H19" s="14">
        <f aca="true" t="shared" si="0" ref="H19:Y19">SUM(H12:H18)</f>
        <v>37</v>
      </c>
      <c r="I19" s="14">
        <f t="shared" si="0"/>
        <v>515</v>
      </c>
      <c r="J19" s="14">
        <f t="shared" si="0"/>
        <v>15</v>
      </c>
      <c r="K19" s="14">
        <f t="shared" si="0"/>
        <v>225</v>
      </c>
      <c r="L19" s="14">
        <f t="shared" si="0"/>
        <v>14</v>
      </c>
      <c r="M19" s="14">
        <f t="shared" si="0"/>
        <v>210</v>
      </c>
      <c r="N19" s="14">
        <f t="shared" si="0"/>
        <v>8</v>
      </c>
      <c r="O19" s="14">
        <f t="shared" si="0"/>
        <v>80</v>
      </c>
      <c r="P19" s="14">
        <f t="shared" si="0"/>
        <v>0</v>
      </c>
      <c r="Q19" s="14">
        <f t="shared" si="0"/>
        <v>0</v>
      </c>
      <c r="R19" s="14">
        <f t="shared" si="0"/>
        <v>10</v>
      </c>
      <c r="S19" s="14">
        <f t="shared" si="0"/>
        <v>150</v>
      </c>
      <c r="T19" s="14">
        <f t="shared" si="0"/>
        <v>24</v>
      </c>
      <c r="U19" s="14">
        <f t="shared" si="0"/>
        <v>320</v>
      </c>
      <c r="V19" s="14">
        <f t="shared" si="0"/>
        <v>3</v>
      </c>
      <c r="W19" s="14">
        <f t="shared" si="0"/>
        <v>45</v>
      </c>
      <c r="X19" s="14">
        <f t="shared" si="0"/>
        <v>0</v>
      </c>
      <c r="Y19" s="14">
        <f t="shared" si="0"/>
        <v>0</v>
      </c>
    </row>
    <row r="20" spans="1:25" ht="15.75">
      <c r="A20" s="48" t="s">
        <v>91</v>
      </c>
      <c r="B20" s="49"/>
      <c r="C20" s="50"/>
      <c r="D20" s="14">
        <f>D99</f>
        <v>25</v>
      </c>
      <c r="E20" s="12"/>
      <c r="F20" s="12"/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8" customHeight="1">
      <c r="A21" s="70" t="s">
        <v>23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ht="18" customHeight="1">
      <c r="A22" s="23">
        <v>1</v>
      </c>
      <c r="B22" s="21" t="s">
        <v>70</v>
      </c>
      <c r="C22" s="16" t="s">
        <v>24</v>
      </c>
      <c r="D22" s="12">
        <v>24</v>
      </c>
      <c r="E22" s="23">
        <v>3</v>
      </c>
      <c r="F22" s="23">
        <v>2</v>
      </c>
      <c r="G22" s="23">
        <v>68</v>
      </c>
      <c r="H22" s="12">
        <v>12</v>
      </c>
      <c r="I22" s="12">
        <f>K22+M22+O22</f>
        <v>168</v>
      </c>
      <c r="J22" s="12">
        <v>6</v>
      </c>
      <c r="K22" s="12">
        <v>90</v>
      </c>
      <c r="L22" s="12">
        <v>3</v>
      </c>
      <c r="M22" s="12">
        <v>45</v>
      </c>
      <c r="N22" s="12">
        <v>3</v>
      </c>
      <c r="O22" s="12">
        <v>33</v>
      </c>
      <c r="P22" s="12"/>
      <c r="Q22" s="12"/>
      <c r="R22" s="12"/>
      <c r="S22" s="12"/>
      <c r="T22" s="12">
        <v>12</v>
      </c>
      <c r="U22" s="12">
        <v>168</v>
      </c>
      <c r="V22" s="12"/>
      <c r="W22" s="12"/>
      <c r="X22" s="12"/>
      <c r="Y22" s="12"/>
    </row>
    <row r="23" spans="1:25" ht="18" customHeight="1">
      <c r="A23" s="10">
        <v>2</v>
      </c>
      <c r="B23" s="20" t="s">
        <v>89</v>
      </c>
      <c r="C23" s="16" t="s">
        <v>59</v>
      </c>
      <c r="D23" s="12">
        <v>3</v>
      </c>
      <c r="E23" s="10">
        <v>1</v>
      </c>
      <c r="F23" s="10">
        <v>1</v>
      </c>
      <c r="G23" s="10">
        <v>34</v>
      </c>
      <c r="H23" s="12">
        <v>3</v>
      </c>
      <c r="I23" s="12">
        <v>45</v>
      </c>
      <c r="J23" s="12">
        <v>3</v>
      </c>
      <c r="K23" s="12">
        <v>45</v>
      </c>
      <c r="L23" s="12"/>
      <c r="M23" s="12"/>
      <c r="N23" s="12"/>
      <c r="O23" s="12"/>
      <c r="P23" s="12"/>
      <c r="Q23" s="12"/>
      <c r="R23" s="12">
        <v>3</v>
      </c>
      <c r="S23" s="12">
        <v>45</v>
      </c>
      <c r="T23" s="12"/>
      <c r="U23" s="12"/>
      <c r="V23" s="12"/>
      <c r="W23" s="12"/>
      <c r="X23" s="12"/>
      <c r="Y23" s="12"/>
    </row>
    <row r="24" spans="1:25" ht="18" customHeight="1">
      <c r="A24" s="32">
        <v>3</v>
      </c>
      <c r="B24" s="60" t="s">
        <v>68</v>
      </c>
      <c r="C24" s="16" t="s">
        <v>61</v>
      </c>
      <c r="D24" s="12">
        <v>6</v>
      </c>
      <c r="E24" s="32">
        <v>1</v>
      </c>
      <c r="F24" s="32">
        <v>1</v>
      </c>
      <c r="G24" s="32">
        <v>34</v>
      </c>
      <c r="H24" s="12">
        <v>6</v>
      </c>
      <c r="I24" s="12">
        <v>84</v>
      </c>
      <c r="J24" s="12">
        <v>6</v>
      </c>
      <c r="K24" s="12">
        <v>84</v>
      </c>
      <c r="L24" s="12"/>
      <c r="M24" s="12"/>
      <c r="N24" s="12"/>
      <c r="O24" s="12"/>
      <c r="P24" s="12"/>
      <c r="Q24" s="12"/>
      <c r="R24" s="12">
        <v>6</v>
      </c>
      <c r="S24" s="12">
        <v>84</v>
      </c>
      <c r="T24" s="12"/>
      <c r="U24" s="12"/>
      <c r="V24" s="12"/>
      <c r="W24" s="12"/>
      <c r="X24" s="12"/>
      <c r="Y24" s="12"/>
    </row>
    <row r="25" spans="1:25" ht="21.75" customHeight="1">
      <c r="A25" s="33"/>
      <c r="B25" s="61"/>
      <c r="C25" s="16" t="s">
        <v>29</v>
      </c>
      <c r="D25" s="12">
        <v>18</v>
      </c>
      <c r="E25" s="33"/>
      <c r="F25" s="33"/>
      <c r="G25" s="33"/>
      <c r="H25" s="12">
        <v>18</v>
      </c>
      <c r="I25" s="12">
        <v>270</v>
      </c>
      <c r="J25" s="12">
        <v>18</v>
      </c>
      <c r="K25" s="12">
        <v>270</v>
      </c>
      <c r="L25" s="12"/>
      <c r="M25" s="12"/>
      <c r="N25" s="12"/>
      <c r="O25" s="12"/>
      <c r="P25" s="12"/>
      <c r="Q25" s="12"/>
      <c r="R25" s="12">
        <v>5</v>
      </c>
      <c r="S25" s="12">
        <f>R25*15</f>
        <v>75</v>
      </c>
      <c r="T25" s="12">
        <v>13</v>
      </c>
      <c r="U25" s="12">
        <v>195</v>
      </c>
      <c r="V25" s="12"/>
      <c r="W25" s="12"/>
      <c r="X25" s="12"/>
      <c r="Y25" s="12"/>
    </row>
    <row r="26" spans="1:25" ht="15.75">
      <c r="A26" s="63">
        <v>4</v>
      </c>
      <c r="B26" s="62" t="s">
        <v>58</v>
      </c>
      <c r="C26" s="5" t="s">
        <v>59</v>
      </c>
      <c r="D26" s="4">
        <v>4</v>
      </c>
      <c r="E26" s="32">
        <v>2</v>
      </c>
      <c r="F26" s="32">
        <v>4</v>
      </c>
      <c r="G26" s="32">
        <v>136</v>
      </c>
      <c r="H26" s="12">
        <v>1</v>
      </c>
      <c r="I26" s="12">
        <v>15</v>
      </c>
      <c r="J26" s="12">
        <v>1</v>
      </c>
      <c r="K26" s="12">
        <v>15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>
        <v>1</v>
      </c>
      <c r="W26" s="12">
        <v>15</v>
      </c>
      <c r="X26" s="12"/>
      <c r="Y26" s="12"/>
    </row>
    <row r="27" spans="1:25" ht="15.75">
      <c r="A27" s="63"/>
      <c r="B27" s="62"/>
      <c r="C27" s="41" t="s">
        <v>29</v>
      </c>
      <c r="D27" s="39">
        <v>8</v>
      </c>
      <c r="E27" s="42"/>
      <c r="F27" s="42"/>
      <c r="G27" s="42"/>
      <c r="H27" s="40">
        <v>2</v>
      </c>
      <c r="I27" s="40">
        <f>K27+M28</f>
        <v>28</v>
      </c>
      <c r="J27" s="4">
        <v>1</v>
      </c>
      <c r="K27" s="4">
        <v>15</v>
      </c>
      <c r="L27" s="4"/>
      <c r="M27" s="4"/>
      <c r="N27" s="4"/>
      <c r="O27" s="4"/>
      <c r="P27" s="12"/>
      <c r="Q27" s="12"/>
      <c r="R27" s="12"/>
      <c r="S27" s="12"/>
      <c r="T27" s="12"/>
      <c r="U27" s="12"/>
      <c r="V27" s="12">
        <v>1</v>
      </c>
      <c r="W27" s="12">
        <v>15</v>
      </c>
      <c r="X27" s="12"/>
      <c r="Y27" s="12"/>
    </row>
    <row r="28" spans="1:25" ht="15.75">
      <c r="A28" s="63"/>
      <c r="B28" s="62"/>
      <c r="C28" s="41"/>
      <c r="D28" s="40"/>
      <c r="E28" s="33"/>
      <c r="F28" s="33"/>
      <c r="G28" s="33"/>
      <c r="H28" s="40"/>
      <c r="I28" s="40"/>
      <c r="J28" s="12"/>
      <c r="K28" s="12"/>
      <c r="L28" s="12">
        <v>1</v>
      </c>
      <c r="M28" s="12">
        <v>13</v>
      </c>
      <c r="N28" s="12"/>
      <c r="O28" s="12"/>
      <c r="P28" s="12"/>
      <c r="Q28" s="12"/>
      <c r="R28" s="12"/>
      <c r="S28" s="12"/>
      <c r="T28" s="12"/>
      <c r="U28" s="12"/>
      <c r="V28" s="12">
        <v>1</v>
      </c>
      <c r="W28" s="12">
        <v>13</v>
      </c>
      <c r="X28" s="12"/>
      <c r="Y28" s="12"/>
    </row>
    <row r="29" spans="1:25" ht="15.75">
      <c r="A29" s="70" t="s">
        <v>22</v>
      </c>
      <c r="B29" s="70"/>
      <c r="C29" s="70"/>
      <c r="D29" s="14">
        <v>63</v>
      </c>
      <c r="E29" s="14"/>
      <c r="F29" s="14"/>
      <c r="G29" s="14"/>
      <c r="H29" s="14">
        <v>42</v>
      </c>
      <c r="I29" s="14">
        <v>610</v>
      </c>
      <c r="J29" s="14">
        <f aca="true" t="shared" si="1" ref="J29:Y29">SUM(J22:J28)</f>
        <v>35</v>
      </c>
      <c r="K29" s="14">
        <f t="shared" si="1"/>
        <v>519</v>
      </c>
      <c r="L29" s="14">
        <f t="shared" si="1"/>
        <v>4</v>
      </c>
      <c r="M29" s="14">
        <f t="shared" si="1"/>
        <v>58</v>
      </c>
      <c r="N29" s="14">
        <f t="shared" si="1"/>
        <v>3</v>
      </c>
      <c r="O29" s="14">
        <f t="shared" si="1"/>
        <v>33</v>
      </c>
      <c r="P29" s="14">
        <f t="shared" si="1"/>
        <v>0</v>
      </c>
      <c r="Q29" s="14">
        <f t="shared" si="1"/>
        <v>0</v>
      </c>
      <c r="R29" s="14">
        <f t="shared" si="1"/>
        <v>14</v>
      </c>
      <c r="S29" s="14">
        <f t="shared" si="1"/>
        <v>204</v>
      </c>
      <c r="T29" s="14">
        <f t="shared" si="1"/>
        <v>25</v>
      </c>
      <c r="U29" s="14">
        <f t="shared" si="1"/>
        <v>363</v>
      </c>
      <c r="V29" s="14">
        <f t="shared" si="1"/>
        <v>3</v>
      </c>
      <c r="W29" s="14">
        <f t="shared" si="1"/>
        <v>43</v>
      </c>
      <c r="X29" s="14">
        <f t="shared" si="1"/>
        <v>0</v>
      </c>
      <c r="Y29" s="14">
        <f t="shared" si="1"/>
        <v>0</v>
      </c>
    </row>
    <row r="30" spans="1:25" ht="12.75" customHeight="1">
      <c r="A30" s="70" t="s">
        <v>30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5" ht="15.75">
      <c r="A31" s="12">
        <v>1</v>
      </c>
      <c r="B31" s="15" t="s">
        <v>60</v>
      </c>
      <c r="C31" s="16" t="s">
        <v>34</v>
      </c>
      <c r="D31" s="12">
        <v>6</v>
      </c>
      <c r="E31" s="12">
        <v>1</v>
      </c>
      <c r="F31" s="12">
        <v>6</v>
      </c>
      <c r="G31" s="12">
        <v>208</v>
      </c>
      <c r="H31" s="12">
        <v>1</v>
      </c>
      <c r="I31" s="12">
        <v>11</v>
      </c>
      <c r="J31" s="12"/>
      <c r="K31" s="12"/>
      <c r="L31" s="12">
        <v>1</v>
      </c>
      <c r="M31" s="12">
        <v>11</v>
      </c>
      <c r="N31" s="12"/>
      <c r="O31" s="12"/>
      <c r="P31" s="12"/>
      <c r="Q31" s="12"/>
      <c r="R31" s="12"/>
      <c r="S31" s="12"/>
      <c r="T31" s="12"/>
      <c r="U31" s="12"/>
      <c r="V31" s="12">
        <v>1</v>
      </c>
      <c r="W31" s="12">
        <v>11</v>
      </c>
      <c r="X31" s="12"/>
      <c r="Y31" s="12"/>
    </row>
    <row r="32" spans="1:25" ht="0.75" customHeight="1">
      <c r="A32" s="32">
        <v>2</v>
      </c>
      <c r="B32" s="67" t="s">
        <v>71</v>
      </c>
      <c r="C32" s="60" t="s">
        <v>61</v>
      </c>
      <c r="D32" s="54">
        <v>12</v>
      </c>
      <c r="E32" s="32">
        <v>2</v>
      </c>
      <c r="F32" s="32">
        <v>2</v>
      </c>
      <c r="G32" s="32">
        <v>68</v>
      </c>
      <c r="H32" s="54">
        <v>6</v>
      </c>
      <c r="I32" s="32">
        <v>84</v>
      </c>
      <c r="J32" s="32">
        <v>6</v>
      </c>
      <c r="K32" s="32">
        <v>84</v>
      </c>
      <c r="L32" s="32"/>
      <c r="M32" s="32"/>
      <c r="N32" s="32"/>
      <c r="O32" s="32"/>
      <c r="P32" s="32"/>
      <c r="Q32" s="32"/>
      <c r="R32" s="32">
        <v>6</v>
      </c>
      <c r="S32" s="32">
        <v>84</v>
      </c>
      <c r="T32" s="32"/>
      <c r="U32" s="32"/>
      <c r="V32" s="32"/>
      <c r="W32" s="32"/>
      <c r="X32" s="32"/>
      <c r="Y32" s="32"/>
    </row>
    <row r="33" spans="1:25" ht="15.75" customHeight="1">
      <c r="A33" s="33"/>
      <c r="B33" s="68"/>
      <c r="C33" s="61"/>
      <c r="D33" s="56"/>
      <c r="E33" s="33"/>
      <c r="F33" s="33"/>
      <c r="G33" s="33"/>
      <c r="H33" s="5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5.75">
      <c r="A34" s="63">
        <v>3</v>
      </c>
      <c r="B34" s="65" t="s">
        <v>31</v>
      </c>
      <c r="C34" s="62" t="s">
        <v>32</v>
      </c>
      <c r="D34" s="63">
        <v>20</v>
      </c>
      <c r="E34" s="63">
        <v>2</v>
      </c>
      <c r="F34" s="12">
        <v>4</v>
      </c>
      <c r="G34" s="12">
        <v>136</v>
      </c>
      <c r="H34" s="63">
        <v>4</v>
      </c>
      <c r="I34" s="63">
        <v>52</v>
      </c>
      <c r="J34" s="12">
        <v>2</v>
      </c>
      <c r="K34" s="12">
        <v>30</v>
      </c>
      <c r="L34" s="12"/>
      <c r="M34" s="12"/>
      <c r="N34" s="12"/>
      <c r="O34" s="12"/>
      <c r="P34" s="12"/>
      <c r="Q34" s="12"/>
      <c r="R34" s="12"/>
      <c r="S34" s="12"/>
      <c r="T34" s="12">
        <v>1</v>
      </c>
      <c r="U34" s="12">
        <v>15</v>
      </c>
      <c r="V34" s="12">
        <v>1</v>
      </c>
      <c r="W34" s="12">
        <v>15</v>
      </c>
      <c r="X34" s="12"/>
      <c r="Y34" s="12"/>
    </row>
    <row r="35" spans="1:25" ht="23.25" customHeight="1">
      <c r="A35" s="64"/>
      <c r="B35" s="66"/>
      <c r="C35" s="62"/>
      <c r="D35" s="63"/>
      <c r="E35" s="63"/>
      <c r="F35" s="12">
        <v>6</v>
      </c>
      <c r="G35" s="12">
        <v>208</v>
      </c>
      <c r="H35" s="63"/>
      <c r="I35" s="63"/>
      <c r="J35" s="12"/>
      <c r="K35" s="12"/>
      <c r="L35" s="12">
        <v>2</v>
      </c>
      <c r="M35" s="12">
        <v>22</v>
      </c>
      <c r="N35" s="12"/>
      <c r="O35" s="12"/>
      <c r="P35" s="12"/>
      <c r="Q35" s="12"/>
      <c r="R35" s="12"/>
      <c r="S35" s="12"/>
      <c r="T35" s="12"/>
      <c r="U35" s="12"/>
      <c r="V35" s="12">
        <v>2</v>
      </c>
      <c r="W35" s="12">
        <v>22</v>
      </c>
      <c r="X35" s="12"/>
      <c r="Y35" s="12"/>
    </row>
    <row r="36" spans="1:25" ht="15.75">
      <c r="A36" s="12">
        <v>4</v>
      </c>
      <c r="B36" s="15" t="s">
        <v>33</v>
      </c>
      <c r="C36" s="16" t="s">
        <v>34</v>
      </c>
      <c r="D36" s="12">
        <v>6</v>
      </c>
      <c r="E36" s="12">
        <v>1</v>
      </c>
      <c r="F36" s="12">
        <v>6</v>
      </c>
      <c r="G36" s="12">
        <v>208</v>
      </c>
      <c r="H36" s="12">
        <v>1</v>
      </c>
      <c r="I36" s="12">
        <v>11</v>
      </c>
      <c r="J36" s="12"/>
      <c r="K36" s="12"/>
      <c r="L36" s="12"/>
      <c r="M36" s="12"/>
      <c r="N36" s="12">
        <v>1</v>
      </c>
      <c r="O36" s="12">
        <v>11</v>
      </c>
      <c r="P36" s="12"/>
      <c r="Q36" s="12"/>
      <c r="R36" s="12"/>
      <c r="S36" s="12"/>
      <c r="T36" s="12"/>
      <c r="U36" s="12"/>
      <c r="V36" s="12">
        <v>1</v>
      </c>
      <c r="W36" s="12">
        <v>11</v>
      </c>
      <c r="X36" s="12"/>
      <c r="Y36" s="12"/>
    </row>
    <row r="37" spans="1:25" ht="15.75">
      <c r="A37" s="70" t="s">
        <v>22</v>
      </c>
      <c r="B37" s="70"/>
      <c r="C37" s="70"/>
      <c r="D37" s="14">
        <f>SUM(D31:D36)</f>
        <v>44</v>
      </c>
      <c r="E37" s="14"/>
      <c r="F37" s="14"/>
      <c r="G37" s="14"/>
      <c r="H37" s="14">
        <f aca="true" t="shared" si="2" ref="H37:Y37">SUM(H31:H36)</f>
        <v>12</v>
      </c>
      <c r="I37" s="14">
        <f t="shared" si="2"/>
        <v>158</v>
      </c>
      <c r="J37" s="14">
        <f t="shared" si="2"/>
        <v>8</v>
      </c>
      <c r="K37" s="14">
        <f t="shared" si="2"/>
        <v>114</v>
      </c>
      <c r="L37" s="14">
        <f t="shared" si="2"/>
        <v>3</v>
      </c>
      <c r="M37" s="14">
        <f t="shared" si="2"/>
        <v>33</v>
      </c>
      <c r="N37" s="14">
        <f t="shared" si="2"/>
        <v>1</v>
      </c>
      <c r="O37" s="14">
        <f t="shared" si="2"/>
        <v>11</v>
      </c>
      <c r="P37" s="14">
        <f t="shared" si="2"/>
        <v>0</v>
      </c>
      <c r="Q37" s="14">
        <f t="shared" si="2"/>
        <v>0</v>
      </c>
      <c r="R37" s="14">
        <f t="shared" si="2"/>
        <v>6</v>
      </c>
      <c r="S37" s="14">
        <f t="shared" si="2"/>
        <v>84</v>
      </c>
      <c r="T37" s="14">
        <f t="shared" si="2"/>
        <v>1</v>
      </c>
      <c r="U37" s="14">
        <f t="shared" si="2"/>
        <v>15</v>
      </c>
      <c r="V37" s="14">
        <f t="shared" si="2"/>
        <v>5</v>
      </c>
      <c r="W37" s="14">
        <f t="shared" si="2"/>
        <v>59</v>
      </c>
      <c r="X37" s="14">
        <f t="shared" si="2"/>
        <v>0</v>
      </c>
      <c r="Y37" s="14">
        <f t="shared" si="2"/>
        <v>0</v>
      </c>
    </row>
    <row r="38" spans="1:25" ht="15.75">
      <c r="A38" s="70" t="s">
        <v>35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 ht="15.75">
      <c r="A39" s="63">
        <v>1</v>
      </c>
      <c r="B39" s="62" t="s">
        <v>72</v>
      </c>
      <c r="C39" s="62" t="s">
        <v>36</v>
      </c>
      <c r="D39" s="63">
        <v>19</v>
      </c>
      <c r="E39" s="63">
        <v>3</v>
      </c>
      <c r="F39" s="12">
        <v>4</v>
      </c>
      <c r="G39" s="12">
        <v>136</v>
      </c>
      <c r="H39" s="12">
        <v>1</v>
      </c>
      <c r="I39" s="12">
        <v>15</v>
      </c>
      <c r="J39" s="12">
        <v>1</v>
      </c>
      <c r="K39" s="12">
        <v>15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2">
        <v>1</v>
      </c>
      <c r="W39" s="12">
        <v>15</v>
      </c>
      <c r="X39" s="14"/>
      <c r="Y39" s="14"/>
    </row>
    <row r="40" spans="1:25" ht="15.75">
      <c r="A40" s="63"/>
      <c r="B40" s="62"/>
      <c r="C40" s="62"/>
      <c r="D40" s="63"/>
      <c r="E40" s="63"/>
      <c r="F40" s="12">
        <v>6</v>
      </c>
      <c r="G40" s="12">
        <v>208</v>
      </c>
      <c r="H40" s="12">
        <v>1</v>
      </c>
      <c r="I40" s="12">
        <v>13</v>
      </c>
      <c r="J40" s="12"/>
      <c r="K40" s="12"/>
      <c r="L40" s="12">
        <v>1</v>
      </c>
      <c r="M40" s="12">
        <v>13</v>
      </c>
      <c r="N40" s="12"/>
      <c r="O40" s="12"/>
      <c r="P40" s="12"/>
      <c r="Q40" s="12"/>
      <c r="R40" s="12"/>
      <c r="S40" s="12"/>
      <c r="T40" s="12"/>
      <c r="U40" s="12"/>
      <c r="V40" s="12">
        <v>1</v>
      </c>
      <c r="W40" s="12">
        <v>13</v>
      </c>
      <c r="X40" s="12"/>
      <c r="Y40" s="12"/>
    </row>
    <row r="41" spans="1:25" ht="15.75">
      <c r="A41" s="63"/>
      <c r="B41" s="62"/>
      <c r="C41" s="62"/>
      <c r="D41" s="63"/>
      <c r="E41" s="63"/>
      <c r="F41" s="12">
        <v>9</v>
      </c>
      <c r="G41" s="12">
        <v>316</v>
      </c>
      <c r="H41" s="12">
        <v>1</v>
      </c>
      <c r="I41" s="12">
        <v>11</v>
      </c>
      <c r="J41" s="12"/>
      <c r="K41" s="12"/>
      <c r="L41" s="12"/>
      <c r="M41" s="12"/>
      <c r="N41" s="12">
        <v>1</v>
      </c>
      <c r="O41" s="12">
        <v>11</v>
      </c>
      <c r="P41" s="12"/>
      <c r="Q41" s="12"/>
      <c r="R41" s="12"/>
      <c r="S41" s="12"/>
      <c r="T41" s="12"/>
      <c r="U41" s="12"/>
      <c r="V41" s="12"/>
      <c r="W41" s="12"/>
      <c r="X41" s="12">
        <v>1</v>
      </c>
      <c r="Y41" s="12">
        <v>11</v>
      </c>
    </row>
    <row r="42" spans="1:25" ht="22.5" customHeight="1">
      <c r="A42" s="12">
        <v>2</v>
      </c>
      <c r="B42" s="16" t="s">
        <v>84</v>
      </c>
      <c r="C42" s="16" t="s">
        <v>26</v>
      </c>
      <c r="D42" s="12">
        <v>4</v>
      </c>
      <c r="E42" s="12">
        <v>1</v>
      </c>
      <c r="F42" s="12">
        <v>4</v>
      </c>
      <c r="G42" s="12">
        <v>136</v>
      </c>
      <c r="H42" s="12">
        <v>1</v>
      </c>
      <c r="I42" s="12">
        <v>15</v>
      </c>
      <c r="J42" s="12">
        <v>1</v>
      </c>
      <c r="K42" s="12">
        <v>15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>
        <v>1</v>
      </c>
      <c r="W42" s="12">
        <v>15</v>
      </c>
      <c r="X42" s="12"/>
      <c r="Y42" s="12"/>
    </row>
    <row r="43" spans="1:25" ht="15.75">
      <c r="A43" s="70" t="s">
        <v>22</v>
      </c>
      <c r="B43" s="70"/>
      <c r="C43" s="70"/>
      <c r="D43" s="14">
        <f>SUM(D39:D42)</f>
        <v>23</v>
      </c>
      <c r="E43" s="14"/>
      <c r="F43" s="14"/>
      <c r="G43" s="14"/>
      <c r="H43" s="14">
        <f aca="true" t="shared" si="3" ref="H43:Y43">SUM(H39:H42)</f>
        <v>4</v>
      </c>
      <c r="I43" s="14">
        <f t="shared" si="3"/>
        <v>54</v>
      </c>
      <c r="J43" s="14">
        <f t="shared" si="3"/>
        <v>2</v>
      </c>
      <c r="K43" s="14">
        <f t="shared" si="3"/>
        <v>30</v>
      </c>
      <c r="L43" s="14">
        <f t="shared" si="3"/>
        <v>1</v>
      </c>
      <c r="M43" s="14">
        <f t="shared" si="3"/>
        <v>13</v>
      </c>
      <c r="N43" s="14">
        <f t="shared" si="3"/>
        <v>1</v>
      </c>
      <c r="O43" s="14">
        <f t="shared" si="3"/>
        <v>11</v>
      </c>
      <c r="P43" s="14">
        <f t="shared" si="3"/>
        <v>0</v>
      </c>
      <c r="Q43" s="14">
        <f t="shared" si="3"/>
        <v>0</v>
      </c>
      <c r="R43" s="14">
        <f t="shared" si="3"/>
        <v>0</v>
      </c>
      <c r="S43" s="14">
        <f t="shared" si="3"/>
        <v>0</v>
      </c>
      <c r="T43" s="14">
        <f t="shared" si="3"/>
        <v>0</v>
      </c>
      <c r="U43" s="14">
        <f t="shared" si="3"/>
        <v>0</v>
      </c>
      <c r="V43" s="14">
        <f t="shared" si="3"/>
        <v>3</v>
      </c>
      <c r="W43" s="14">
        <f t="shared" si="3"/>
        <v>43</v>
      </c>
      <c r="X43" s="14">
        <f t="shared" si="3"/>
        <v>1</v>
      </c>
      <c r="Y43" s="14">
        <f t="shared" si="3"/>
        <v>11</v>
      </c>
    </row>
    <row r="44" spans="1:25" ht="15.75">
      <c r="A44" s="71" t="s">
        <v>37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8.75" customHeight="1">
      <c r="A45" s="12">
        <v>1</v>
      </c>
      <c r="B45" s="16" t="s">
        <v>73</v>
      </c>
      <c r="C45" s="16" t="s">
        <v>47</v>
      </c>
      <c r="D45" s="12">
        <v>12</v>
      </c>
      <c r="E45" s="12">
        <v>3</v>
      </c>
      <c r="F45" s="12">
        <v>4</v>
      </c>
      <c r="G45" s="12">
        <v>136</v>
      </c>
      <c r="H45" s="12">
        <v>3</v>
      </c>
      <c r="I45" s="12">
        <f>K45+M45+O45</f>
        <v>41</v>
      </c>
      <c r="J45" s="12">
        <v>1</v>
      </c>
      <c r="K45" s="12">
        <v>15</v>
      </c>
      <c r="L45" s="12">
        <v>1</v>
      </c>
      <c r="M45" s="12">
        <v>13</v>
      </c>
      <c r="N45" s="12">
        <v>1</v>
      </c>
      <c r="O45" s="12">
        <v>13</v>
      </c>
      <c r="P45" s="12"/>
      <c r="Q45" s="12"/>
      <c r="R45" s="12"/>
      <c r="S45" s="12"/>
      <c r="T45" s="12"/>
      <c r="U45" s="12"/>
      <c r="V45" s="12">
        <v>3</v>
      </c>
      <c r="W45" s="12">
        <v>41</v>
      </c>
      <c r="X45" s="12"/>
      <c r="Y45" s="12"/>
    </row>
    <row r="46" spans="1:25" ht="15.75">
      <c r="A46" s="63">
        <v>2</v>
      </c>
      <c r="B46" s="62" t="s">
        <v>38</v>
      </c>
      <c r="C46" s="62" t="s">
        <v>39</v>
      </c>
      <c r="D46" s="63">
        <v>28</v>
      </c>
      <c r="E46" s="63">
        <v>8</v>
      </c>
      <c r="F46" s="12">
        <v>4</v>
      </c>
      <c r="G46" s="12">
        <v>136</v>
      </c>
      <c r="H46" s="12">
        <v>1</v>
      </c>
      <c r="I46" s="12">
        <v>15</v>
      </c>
      <c r="J46" s="12">
        <v>1</v>
      </c>
      <c r="K46" s="12">
        <v>15</v>
      </c>
      <c r="L46" s="12"/>
      <c r="M46" s="12"/>
      <c r="N46" s="12"/>
      <c r="O46" s="12"/>
      <c r="P46" s="12"/>
      <c r="Q46" s="12"/>
      <c r="R46" s="12"/>
      <c r="S46" s="12"/>
      <c r="T46" s="12">
        <v>1</v>
      </c>
      <c r="U46" s="12">
        <v>15</v>
      </c>
      <c r="V46" s="12"/>
      <c r="W46" s="12"/>
      <c r="X46" s="12"/>
      <c r="Y46" s="12"/>
    </row>
    <row r="47" spans="1:25" ht="15.75">
      <c r="A47" s="63"/>
      <c r="B47" s="62"/>
      <c r="C47" s="62"/>
      <c r="D47" s="63"/>
      <c r="E47" s="63"/>
      <c r="F47" s="12">
        <v>6</v>
      </c>
      <c r="G47" s="12">
        <v>208</v>
      </c>
      <c r="H47" s="12">
        <v>1</v>
      </c>
      <c r="I47" s="12">
        <v>13</v>
      </c>
      <c r="J47" s="12"/>
      <c r="K47" s="12"/>
      <c r="L47" s="12">
        <v>1</v>
      </c>
      <c r="M47" s="12">
        <v>13</v>
      </c>
      <c r="N47" s="12"/>
      <c r="O47" s="12"/>
      <c r="P47" s="12"/>
      <c r="Q47" s="12"/>
      <c r="R47" s="12"/>
      <c r="S47" s="12"/>
      <c r="T47" s="12"/>
      <c r="U47" s="12"/>
      <c r="V47" s="12">
        <v>1</v>
      </c>
      <c r="W47" s="12">
        <v>13</v>
      </c>
      <c r="X47" s="12"/>
      <c r="Y47" s="12"/>
    </row>
    <row r="48" spans="1:25" ht="31.5">
      <c r="A48" s="63"/>
      <c r="B48" s="62"/>
      <c r="C48" s="62"/>
      <c r="D48" s="63"/>
      <c r="E48" s="63"/>
      <c r="F48" s="12">
        <v>9</v>
      </c>
      <c r="G48" s="12">
        <v>324</v>
      </c>
      <c r="H48" s="12">
        <v>2</v>
      </c>
      <c r="I48" s="12">
        <v>24</v>
      </c>
      <c r="J48" s="12"/>
      <c r="K48" s="12"/>
      <c r="L48" s="12"/>
      <c r="M48" s="12"/>
      <c r="N48" s="12">
        <v>1</v>
      </c>
      <c r="O48" s="12">
        <v>12</v>
      </c>
      <c r="P48" s="12">
        <v>1</v>
      </c>
      <c r="Q48" s="12" t="s">
        <v>82</v>
      </c>
      <c r="R48" s="12"/>
      <c r="S48" s="12"/>
      <c r="T48" s="12"/>
      <c r="U48" s="12"/>
      <c r="V48" s="12">
        <v>2</v>
      </c>
      <c r="W48" s="12">
        <v>24</v>
      </c>
      <c r="X48" s="12"/>
      <c r="Y48" s="12"/>
    </row>
    <row r="49" spans="1:25" ht="15.75">
      <c r="A49" s="63">
        <v>3</v>
      </c>
      <c r="B49" s="62" t="s">
        <v>40</v>
      </c>
      <c r="C49" s="62" t="s">
        <v>41</v>
      </c>
      <c r="D49" s="63">
        <v>30</v>
      </c>
      <c r="E49" s="63">
        <v>3</v>
      </c>
      <c r="F49" s="12">
        <v>4</v>
      </c>
      <c r="G49" s="12">
        <v>136</v>
      </c>
      <c r="H49" s="12">
        <v>3</v>
      </c>
      <c r="I49" s="12">
        <v>45</v>
      </c>
      <c r="J49" s="12">
        <v>3</v>
      </c>
      <c r="K49" s="12">
        <v>45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>
        <v>3</v>
      </c>
      <c r="W49" s="12">
        <v>45</v>
      </c>
      <c r="X49" s="12"/>
      <c r="Y49" s="12"/>
    </row>
    <row r="50" spans="1:25" ht="15.75">
      <c r="A50" s="63"/>
      <c r="B50" s="62"/>
      <c r="C50" s="62"/>
      <c r="D50" s="63"/>
      <c r="E50" s="63"/>
      <c r="F50" s="12">
        <v>6</v>
      </c>
      <c r="G50" s="12">
        <v>208</v>
      </c>
      <c r="H50" s="12">
        <v>3</v>
      </c>
      <c r="I50" s="12">
        <v>41</v>
      </c>
      <c r="J50" s="12"/>
      <c r="K50" s="12"/>
      <c r="L50" s="12">
        <v>1</v>
      </c>
      <c r="M50" s="12">
        <v>15</v>
      </c>
      <c r="N50" s="12">
        <v>2</v>
      </c>
      <c r="O50" s="12">
        <v>26</v>
      </c>
      <c r="P50" s="12"/>
      <c r="Q50" s="12"/>
      <c r="R50" s="12"/>
      <c r="S50" s="12"/>
      <c r="T50" s="12"/>
      <c r="U50" s="12"/>
      <c r="V50" s="12">
        <v>2</v>
      </c>
      <c r="W50" s="12">
        <v>28</v>
      </c>
      <c r="X50" s="12">
        <v>1</v>
      </c>
      <c r="Y50" s="12">
        <v>13</v>
      </c>
    </row>
    <row r="51" spans="1:25" ht="15.75">
      <c r="A51" s="63"/>
      <c r="B51" s="62"/>
      <c r="C51" s="62" t="s">
        <v>81</v>
      </c>
      <c r="D51" s="63">
        <v>18</v>
      </c>
      <c r="E51" s="63"/>
      <c r="F51" s="12">
        <v>4</v>
      </c>
      <c r="G51" s="12">
        <v>136</v>
      </c>
      <c r="H51" s="12">
        <v>3</v>
      </c>
      <c r="I51" s="12">
        <v>45</v>
      </c>
      <c r="J51" s="12">
        <v>3</v>
      </c>
      <c r="K51" s="12">
        <v>45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>
        <v>3</v>
      </c>
      <c r="W51" s="12">
        <v>45</v>
      </c>
      <c r="X51" s="12"/>
      <c r="Y51" s="12"/>
    </row>
    <row r="52" spans="1:25" ht="15.75">
      <c r="A52" s="63"/>
      <c r="B52" s="62"/>
      <c r="C52" s="62"/>
      <c r="D52" s="63"/>
      <c r="E52" s="63"/>
      <c r="F52" s="12">
        <v>6</v>
      </c>
      <c r="G52" s="12">
        <v>208</v>
      </c>
      <c r="H52" s="12">
        <v>1</v>
      </c>
      <c r="I52" s="12">
        <v>15</v>
      </c>
      <c r="J52" s="12"/>
      <c r="K52" s="12"/>
      <c r="L52" s="12">
        <v>1</v>
      </c>
      <c r="M52" s="12">
        <v>15</v>
      </c>
      <c r="N52" s="12"/>
      <c r="O52" s="12"/>
      <c r="P52" s="12"/>
      <c r="Q52" s="12"/>
      <c r="R52" s="12"/>
      <c r="S52" s="12"/>
      <c r="T52" s="12"/>
      <c r="U52" s="12"/>
      <c r="V52" s="12">
        <v>1</v>
      </c>
      <c r="W52" s="12">
        <v>15</v>
      </c>
      <c r="X52" s="12"/>
      <c r="Y52" s="12"/>
    </row>
    <row r="53" spans="1:25" ht="12.75">
      <c r="A53" s="63"/>
      <c r="B53" s="62"/>
      <c r="C53" s="62" t="s">
        <v>42</v>
      </c>
      <c r="D53" s="63">
        <v>28</v>
      </c>
      <c r="E53" s="63"/>
      <c r="F53" s="63">
        <v>4</v>
      </c>
      <c r="G53" s="63">
        <v>136</v>
      </c>
      <c r="H53" s="63">
        <v>1</v>
      </c>
      <c r="I53" s="63">
        <v>17</v>
      </c>
      <c r="J53" s="63">
        <v>1</v>
      </c>
      <c r="K53" s="63">
        <v>17</v>
      </c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>
        <v>1</v>
      </c>
      <c r="W53" s="63">
        <v>17</v>
      </c>
      <c r="X53" s="63"/>
      <c r="Y53" s="63"/>
    </row>
    <row r="54" spans="1:25" ht="0.75" customHeight="1">
      <c r="A54" s="63"/>
      <c r="B54" s="62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</row>
    <row r="55" spans="1:25" ht="15.75">
      <c r="A55" s="63"/>
      <c r="B55" s="62"/>
      <c r="C55" s="62"/>
      <c r="D55" s="63"/>
      <c r="E55" s="63"/>
      <c r="F55" s="12">
        <v>6</v>
      </c>
      <c r="G55" s="12">
        <v>208</v>
      </c>
      <c r="H55" s="12">
        <v>4</v>
      </c>
      <c r="I55" s="12">
        <v>60</v>
      </c>
      <c r="J55" s="12"/>
      <c r="K55" s="12"/>
      <c r="L55" s="12">
        <v>4</v>
      </c>
      <c r="M55" s="12">
        <v>60</v>
      </c>
      <c r="N55" s="12"/>
      <c r="O55" s="12"/>
      <c r="P55" s="12"/>
      <c r="Q55" s="12"/>
      <c r="R55" s="12"/>
      <c r="S55" s="12"/>
      <c r="T55" s="12"/>
      <c r="U55" s="12"/>
      <c r="V55" s="12">
        <v>2</v>
      </c>
      <c r="W55" s="12">
        <v>30</v>
      </c>
      <c r="X55" s="12">
        <v>2</v>
      </c>
      <c r="Y55" s="12">
        <v>30</v>
      </c>
    </row>
    <row r="56" spans="1:25" ht="15.75">
      <c r="A56" s="63"/>
      <c r="B56" s="62"/>
      <c r="C56" s="62" t="s">
        <v>43</v>
      </c>
      <c r="D56" s="63">
        <v>22</v>
      </c>
      <c r="E56" s="63"/>
      <c r="F56" s="12">
        <v>4</v>
      </c>
      <c r="G56" s="12">
        <v>136</v>
      </c>
      <c r="H56" s="12">
        <v>1</v>
      </c>
      <c r="I56" s="12">
        <v>16</v>
      </c>
      <c r="J56" s="12">
        <v>1</v>
      </c>
      <c r="K56" s="12">
        <v>16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>
        <v>1</v>
      </c>
      <c r="W56" s="12">
        <v>16</v>
      </c>
      <c r="X56" s="12"/>
      <c r="Y56" s="12"/>
    </row>
    <row r="57" spans="1:25" ht="15.75">
      <c r="A57" s="63"/>
      <c r="B57" s="62"/>
      <c r="C57" s="62"/>
      <c r="D57" s="63"/>
      <c r="E57" s="63"/>
      <c r="F57" s="12">
        <v>6</v>
      </c>
      <c r="G57" s="12">
        <v>208</v>
      </c>
      <c r="H57" s="12">
        <v>3</v>
      </c>
      <c r="I57" s="12">
        <v>45</v>
      </c>
      <c r="J57" s="12"/>
      <c r="K57" s="12"/>
      <c r="L57" s="12">
        <v>3</v>
      </c>
      <c r="M57" s="12">
        <v>45</v>
      </c>
      <c r="N57" s="12"/>
      <c r="O57" s="12"/>
      <c r="P57" s="12"/>
      <c r="Q57" s="12"/>
      <c r="R57" s="12"/>
      <c r="S57" s="12"/>
      <c r="T57" s="12"/>
      <c r="U57" s="12"/>
      <c r="V57" s="12">
        <v>3</v>
      </c>
      <c r="W57" s="12">
        <v>45</v>
      </c>
      <c r="X57" s="12"/>
      <c r="Y57" s="12"/>
    </row>
    <row r="58" spans="1:25" ht="12.75">
      <c r="A58" s="63">
        <v>4</v>
      </c>
      <c r="B58" s="62" t="s">
        <v>44</v>
      </c>
      <c r="C58" s="62" t="s">
        <v>43</v>
      </c>
      <c r="D58" s="63">
        <v>8</v>
      </c>
      <c r="E58" s="63">
        <v>3</v>
      </c>
      <c r="F58" s="63">
        <v>4</v>
      </c>
      <c r="G58" s="63">
        <v>136</v>
      </c>
      <c r="H58" s="63">
        <v>2</v>
      </c>
      <c r="I58" s="63">
        <v>36</v>
      </c>
      <c r="J58" s="63">
        <v>2</v>
      </c>
      <c r="K58" s="63">
        <v>36</v>
      </c>
      <c r="L58" s="63"/>
      <c r="M58" s="63"/>
      <c r="N58" s="63"/>
      <c r="O58" s="63"/>
      <c r="P58" s="63"/>
      <c r="Q58" s="63"/>
      <c r="R58" s="63"/>
      <c r="S58" s="63"/>
      <c r="T58" s="63">
        <v>2</v>
      </c>
      <c r="U58" s="63">
        <v>36</v>
      </c>
      <c r="V58" s="63"/>
      <c r="W58" s="63"/>
      <c r="X58" s="63"/>
      <c r="Y58" s="63"/>
    </row>
    <row r="59" spans="1:25" ht="5.25" customHeight="1">
      <c r="A59" s="63"/>
      <c r="B59" s="62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0" spans="1:25" ht="15.75">
      <c r="A60" s="63">
        <v>5</v>
      </c>
      <c r="B60" s="62" t="s">
        <v>45</v>
      </c>
      <c r="C60" s="62" t="s">
        <v>46</v>
      </c>
      <c r="D60" s="63">
        <v>24</v>
      </c>
      <c r="E60" s="63">
        <v>8</v>
      </c>
      <c r="F60" s="12">
        <v>6</v>
      </c>
      <c r="G60" s="12">
        <v>216</v>
      </c>
      <c r="H60" s="12">
        <v>1</v>
      </c>
      <c r="I60" s="12">
        <v>15</v>
      </c>
      <c r="J60" s="12"/>
      <c r="K60" s="12"/>
      <c r="L60" s="12">
        <v>1</v>
      </c>
      <c r="M60" s="12">
        <v>15</v>
      </c>
      <c r="N60" s="12"/>
      <c r="O60" s="12"/>
      <c r="P60" s="12"/>
      <c r="Q60" s="12"/>
      <c r="R60" s="12"/>
      <c r="S60" s="12"/>
      <c r="T60" s="12">
        <v>1</v>
      </c>
      <c r="U60" s="12">
        <v>15</v>
      </c>
      <c r="V60" s="12"/>
      <c r="W60" s="12"/>
      <c r="X60" s="12"/>
      <c r="Y60" s="12"/>
    </row>
    <row r="61" spans="1:25" ht="15" customHeight="1">
      <c r="A61" s="63"/>
      <c r="B61" s="62"/>
      <c r="C61" s="62"/>
      <c r="D61" s="63"/>
      <c r="E61" s="63"/>
      <c r="F61" s="12">
        <v>9</v>
      </c>
      <c r="G61" s="12">
        <v>324</v>
      </c>
      <c r="H61" s="12">
        <v>2</v>
      </c>
      <c r="I61" s="12">
        <v>23</v>
      </c>
      <c r="J61" s="12"/>
      <c r="K61" s="12"/>
      <c r="L61" s="12"/>
      <c r="M61" s="12"/>
      <c r="N61" s="12">
        <v>1</v>
      </c>
      <c r="O61" s="12">
        <v>15</v>
      </c>
      <c r="P61" s="12">
        <v>1</v>
      </c>
      <c r="Q61" s="12" t="s">
        <v>74</v>
      </c>
      <c r="R61" s="12"/>
      <c r="S61" s="12"/>
      <c r="T61" s="12"/>
      <c r="U61" s="12"/>
      <c r="V61" s="12">
        <v>1</v>
      </c>
      <c r="W61" s="12">
        <v>15</v>
      </c>
      <c r="X61" s="12">
        <v>1</v>
      </c>
      <c r="Y61" s="12">
        <v>8</v>
      </c>
    </row>
    <row r="62" spans="1:25" ht="13.5" customHeight="1">
      <c r="A62" s="70" t="s">
        <v>22</v>
      </c>
      <c r="B62" s="70"/>
      <c r="C62" s="70"/>
      <c r="D62" s="14">
        <f>SUM(D45:D61)</f>
        <v>170</v>
      </c>
      <c r="E62" s="14"/>
      <c r="F62" s="14"/>
      <c r="G62" s="14"/>
      <c r="H62" s="14">
        <f aca="true" t="shared" si="4" ref="H62:P62">SUM(H45:H61)</f>
        <v>31</v>
      </c>
      <c r="I62" s="14">
        <f t="shared" si="4"/>
        <v>451</v>
      </c>
      <c r="J62" s="14">
        <f t="shared" si="4"/>
        <v>12</v>
      </c>
      <c r="K62" s="14">
        <f t="shared" si="4"/>
        <v>189</v>
      </c>
      <c r="L62" s="14">
        <f t="shared" si="4"/>
        <v>12</v>
      </c>
      <c r="M62" s="14">
        <f t="shared" si="4"/>
        <v>176</v>
      </c>
      <c r="N62" s="14">
        <f t="shared" si="4"/>
        <v>5</v>
      </c>
      <c r="O62" s="14">
        <f t="shared" si="4"/>
        <v>66</v>
      </c>
      <c r="P62" s="14">
        <f t="shared" si="4"/>
        <v>2</v>
      </c>
      <c r="Q62" s="14">
        <v>20</v>
      </c>
      <c r="R62" s="14">
        <f aca="true" t="shared" si="5" ref="R62:Y62">SUM(R45:R61)</f>
        <v>0</v>
      </c>
      <c r="S62" s="14">
        <f t="shared" si="5"/>
        <v>0</v>
      </c>
      <c r="T62" s="14">
        <f t="shared" si="5"/>
        <v>4</v>
      </c>
      <c r="U62" s="14">
        <f t="shared" si="5"/>
        <v>66</v>
      </c>
      <c r="V62" s="14">
        <f t="shared" si="5"/>
        <v>23</v>
      </c>
      <c r="W62" s="14">
        <f t="shared" si="5"/>
        <v>334</v>
      </c>
      <c r="X62" s="14">
        <f t="shared" si="5"/>
        <v>4</v>
      </c>
      <c r="Y62" s="14">
        <f t="shared" si="5"/>
        <v>51</v>
      </c>
    </row>
    <row r="63" spans="1:25" ht="13.5" customHeight="1">
      <c r="A63" s="70" t="s">
        <v>48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5" ht="15.75" customHeight="1">
      <c r="A64" s="63">
        <v>1</v>
      </c>
      <c r="B64" s="65" t="s">
        <v>75</v>
      </c>
      <c r="C64" s="65" t="s">
        <v>54</v>
      </c>
      <c r="D64" s="51">
        <v>30</v>
      </c>
      <c r="E64" s="51">
        <v>3</v>
      </c>
      <c r="F64" s="51">
        <v>6</v>
      </c>
      <c r="G64" s="51">
        <v>208</v>
      </c>
      <c r="H64" s="51">
        <v>5</v>
      </c>
      <c r="I64" s="63">
        <v>69</v>
      </c>
      <c r="J64" s="51"/>
      <c r="K64" s="51"/>
      <c r="L64" s="51">
        <v>3</v>
      </c>
      <c r="M64" s="51">
        <v>45</v>
      </c>
      <c r="N64" s="51">
        <v>2</v>
      </c>
      <c r="O64" s="51">
        <v>24</v>
      </c>
      <c r="P64" s="51"/>
      <c r="Q64" s="51"/>
      <c r="R64" s="51"/>
      <c r="S64" s="51"/>
      <c r="T64" s="51"/>
      <c r="U64" s="51"/>
      <c r="V64" s="51">
        <v>5</v>
      </c>
      <c r="W64" s="51">
        <v>69</v>
      </c>
      <c r="X64" s="51"/>
      <c r="Y64" s="51"/>
    </row>
    <row r="65" spans="1:25" ht="0.75" customHeight="1">
      <c r="A65" s="63"/>
      <c r="B65" s="65"/>
      <c r="C65" s="65"/>
      <c r="D65" s="51"/>
      <c r="E65" s="51"/>
      <c r="F65" s="51"/>
      <c r="G65" s="51"/>
      <c r="H65" s="51"/>
      <c r="I65" s="63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.75">
      <c r="A66" s="17">
        <v>2</v>
      </c>
      <c r="B66" s="15" t="s">
        <v>76</v>
      </c>
      <c r="C66" s="15" t="s">
        <v>56</v>
      </c>
      <c r="D66" s="17">
        <v>16</v>
      </c>
      <c r="E66" s="17">
        <v>3</v>
      </c>
      <c r="F66" s="17">
        <v>4</v>
      </c>
      <c r="G66" s="17">
        <v>136</v>
      </c>
      <c r="H66" s="17">
        <v>4</v>
      </c>
      <c r="I66" s="17">
        <v>60</v>
      </c>
      <c r="J66" s="17">
        <v>4</v>
      </c>
      <c r="K66" s="17">
        <v>60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>
        <v>4</v>
      </c>
      <c r="W66" s="17">
        <v>60</v>
      </c>
      <c r="X66" s="17"/>
      <c r="Y66" s="17"/>
    </row>
    <row r="67" spans="1:25" ht="15.75">
      <c r="A67" s="51">
        <v>3</v>
      </c>
      <c r="B67" s="65" t="s">
        <v>62</v>
      </c>
      <c r="C67" s="62" t="s">
        <v>52</v>
      </c>
      <c r="D67" s="51">
        <v>22</v>
      </c>
      <c r="E67" s="51">
        <v>2</v>
      </c>
      <c r="F67" s="4">
        <v>2</v>
      </c>
      <c r="G67" s="4">
        <v>68</v>
      </c>
      <c r="H67" s="4">
        <v>3</v>
      </c>
      <c r="I67" s="4">
        <v>48</v>
      </c>
      <c r="J67" s="4">
        <v>3</v>
      </c>
      <c r="K67" s="4">
        <v>48</v>
      </c>
      <c r="L67" s="4"/>
      <c r="M67" s="4"/>
      <c r="N67" s="4"/>
      <c r="O67" s="4"/>
      <c r="P67" s="4"/>
      <c r="Q67" s="4"/>
      <c r="R67" s="4"/>
      <c r="S67" s="4"/>
      <c r="T67" s="4">
        <v>3</v>
      </c>
      <c r="U67" s="17">
        <v>48</v>
      </c>
      <c r="V67" s="17"/>
      <c r="W67" s="17"/>
      <c r="X67" s="17"/>
      <c r="Y67" s="17"/>
    </row>
    <row r="68" spans="1:25" ht="15.75">
      <c r="A68" s="51"/>
      <c r="B68" s="65"/>
      <c r="C68" s="62"/>
      <c r="D68" s="51"/>
      <c r="E68" s="51"/>
      <c r="F68" s="17">
        <v>4</v>
      </c>
      <c r="G68" s="17">
        <v>136</v>
      </c>
      <c r="H68" s="17">
        <v>4</v>
      </c>
      <c r="I68" s="17">
        <v>52</v>
      </c>
      <c r="J68" s="17"/>
      <c r="K68" s="17"/>
      <c r="L68" s="17">
        <v>4</v>
      </c>
      <c r="M68" s="17">
        <f>L68*13</f>
        <v>52</v>
      </c>
      <c r="N68" s="17"/>
      <c r="O68" s="17"/>
      <c r="P68" s="17"/>
      <c r="Q68" s="17"/>
      <c r="R68" s="17"/>
      <c r="S68" s="17"/>
      <c r="T68" s="17">
        <v>4</v>
      </c>
      <c r="U68" s="17">
        <v>52</v>
      </c>
      <c r="V68" s="17"/>
      <c r="W68" s="17"/>
      <c r="X68" s="17"/>
      <c r="Y68" s="17"/>
    </row>
    <row r="69" spans="1:25" ht="15.75">
      <c r="A69" s="51"/>
      <c r="B69" s="65"/>
      <c r="C69" s="62" t="s">
        <v>53</v>
      </c>
      <c r="D69" s="51">
        <v>18</v>
      </c>
      <c r="E69" s="51"/>
      <c r="F69" s="17">
        <v>2</v>
      </c>
      <c r="G69" s="17">
        <v>68</v>
      </c>
      <c r="H69" s="17">
        <v>5</v>
      </c>
      <c r="I69" s="17">
        <f>H69*15</f>
        <v>75</v>
      </c>
      <c r="J69" s="17">
        <v>5</v>
      </c>
      <c r="K69" s="17">
        <v>75</v>
      </c>
      <c r="L69" s="17"/>
      <c r="M69" s="17"/>
      <c r="N69" s="17"/>
      <c r="O69" s="17"/>
      <c r="P69" s="17"/>
      <c r="Q69" s="17"/>
      <c r="R69" s="17"/>
      <c r="S69" s="17"/>
      <c r="T69" s="17">
        <v>5</v>
      </c>
      <c r="U69" s="17">
        <v>75</v>
      </c>
      <c r="V69" s="17"/>
      <c r="W69" s="17"/>
      <c r="X69" s="17"/>
      <c r="Y69" s="17"/>
    </row>
    <row r="70" spans="1:25" ht="15.75">
      <c r="A70" s="51"/>
      <c r="B70" s="65"/>
      <c r="C70" s="62"/>
      <c r="D70" s="51"/>
      <c r="E70" s="51"/>
      <c r="F70" s="17">
        <v>4</v>
      </c>
      <c r="G70" s="17">
        <v>136</v>
      </c>
      <c r="H70" s="17">
        <v>2</v>
      </c>
      <c r="I70" s="17">
        <v>26</v>
      </c>
      <c r="J70" s="17"/>
      <c r="K70" s="17"/>
      <c r="L70" s="17">
        <v>2</v>
      </c>
      <c r="M70" s="17">
        <v>26</v>
      </c>
      <c r="N70" s="17"/>
      <c r="O70" s="17"/>
      <c r="P70" s="17"/>
      <c r="Q70" s="17"/>
      <c r="R70" s="17"/>
      <c r="S70" s="17"/>
      <c r="T70" s="17">
        <v>2</v>
      </c>
      <c r="U70" s="17">
        <v>26</v>
      </c>
      <c r="V70" s="17"/>
      <c r="W70" s="17"/>
      <c r="X70" s="17"/>
      <c r="Y70" s="17"/>
    </row>
    <row r="71" spans="1:25" ht="17.25" customHeight="1">
      <c r="A71" s="17">
        <v>4</v>
      </c>
      <c r="B71" s="15" t="s">
        <v>78</v>
      </c>
      <c r="C71" s="16" t="s">
        <v>56</v>
      </c>
      <c r="D71" s="17">
        <v>6</v>
      </c>
      <c r="E71" s="17">
        <v>2</v>
      </c>
      <c r="F71" s="17">
        <v>2</v>
      </c>
      <c r="G71" s="17">
        <v>68</v>
      </c>
      <c r="H71" s="17">
        <v>3</v>
      </c>
      <c r="I71" s="17">
        <f>H71*15</f>
        <v>45</v>
      </c>
      <c r="J71" s="17">
        <v>3</v>
      </c>
      <c r="K71" s="17">
        <v>45</v>
      </c>
      <c r="L71" s="17"/>
      <c r="M71" s="17"/>
      <c r="N71" s="17"/>
      <c r="O71" s="17"/>
      <c r="P71" s="17"/>
      <c r="Q71" s="17"/>
      <c r="R71" s="17"/>
      <c r="S71" s="17"/>
      <c r="T71" s="17">
        <v>3</v>
      </c>
      <c r="U71" s="17">
        <v>45</v>
      </c>
      <c r="V71" s="17"/>
      <c r="W71" s="17"/>
      <c r="X71" s="17"/>
      <c r="Y71" s="17"/>
    </row>
    <row r="72" spans="1:25" ht="15.75">
      <c r="A72" s="51">
        <v>5</v>
      </c>
      <c r="B72" s="75" t="s">
        <v>57</v>
      </c>
      <c r="C72" s="69" t="s">
        <v>27</v>
      </c>
      <c r="D72" s="51">
        <v>14</v>
      </c>
      <c r="E72" s="51">
        <v>3</v>
      </c>
      <c r="F72" s="17">
        <v>4</v>
      </c>
      <c r="G72" s="17">
        <v>144</v>
      </c>
      <c r="H72" s="17">
        <v>2</v>
      </c>
      <c r="I72" s="17">
        <v>30</v>
      </c>
      <c r="J72" s="17">
        <v>2</v>
      </c>
      <c r="K72" s="17">
        <v>30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>
        <v>2</v>
      </c>
      <c r="W72" s="17">
        <v>30</v>
      </c>
      <c r="X72" s="17"/>
      <c r="Y72" s="17"/>
    </row>
    <row r="73" spans="1:25" ht="15.75">
      <c r="A73" s="51"/>
      <c r="B73" s="75"/>
      <c r="C73" s="69"/>
      <c r="D73" s="51"/>
      <c r="E73" s="51"/>
      <c r="F73" s="17">
        <v>6</v>
      </c>
      <c r="G73" s="17">
        <v>216</v>
      </c>
      <c r="H73" s="17">
        <v>1</v>
      </c>
      <c r="I73" s="17">
        <v>13</v>
      </c>
      <c r="J73" s="17"/>
      <c r="K73" s="17"/>
      <c r="L73" s="17">
        <v>1</v>
      </c>
      <c r="M73" s="17">
        <v>13</v>
      </c>
      <c r="N73" s="17"/>
      <c r="O73" s="17"/>
      <c r="P73" s="17"/>
      <c r="Q73" s="17"/>
      <c r="R73" s="17"/>
      <c r="S73" s="17"/>
      <c r="T73" s="17"/>
      <c r="U73" s="17"/>
      <c r="V73" s="17">
        <v>1</v>
      </c>
      <c r="W73" s="17">
        <v>13</v>
      </c>
      <c r="X73" s="17"/>
      <c r="Y73" s="17"/>
    </row>
    <row r="74" spans="1:25" ht="15.75">
      <c r="A74" s="57">
        <v>6</v>
      </c>
      <c r="B74" s="52" t="s">
        <v>86</v>
      </c>
      <c r="C74" s="13" t="s">
        <v>50</v>
      </c>
      <c r="D74" s="17">
        <v>6</v>
      </c>
      <c r="E74" s="57">
        <v>1</v>
      </c>
      <c r="F74" s="57">
        <v>2</v>
      </c>
      <c r="G74" s="57">
        <v>68</v>
      </c>
      <c r="H74" s="17">
        <v>3</v>
      </c>
      <c r="I74" s="17">
        <v>45</v>
      </c>
      <c r="J74" s="17">
        <v>3</v>
      </c>
      <c r="K74" s="17">
        <v>45</v>
      </c>
      <c r="L74" s="17"/>
      <c r="M74" s="17"/>
      <c r="N74" s="17"/>
      <c r="O74" s="17"/>
      <c r="P74" s="17"/>
      <c r="Q74" s="17"/>
      <c r="R74" s="17">
        <v>3</v>
      </c>
      <c r="S74" s="17">
        <v>45</v>
      </c>
      <c r="T74" s="17"/>
      <c r="U74" s="17"/>
      <c r="V74" s="17"/>
      <c r="W74" s="17"/>
      <c r="X74" s="17"/>
      <c r="Y74" s="17"/>
    </row>
    <row r="75" spans="1:25" ht="15.75">
      <c r="A75" s="58"/>
      <c r="B75" s="53"/>
      <c r="C75" s="13" t="s">
        <v>51</v>
      </c>
      <c r="D75" s="17">
        <v>4</v>
      </c>
      <c r="E75" s="58"/>
      <c r="F75" s="58"/>
      <c r="G75" s="58"/>
      <c r="H75" s="17">
        <v>2</v>
      </c>
      <c r="I75" s="17">
        <v>30</v>
      </c>
      <c r="J75" s="17">
        <v>2</v>
      </c>
      <c r="K75" s="17">
        <v>30</v>
      </c>
      <c r="L75" s="17"/>
      <c r="M75" s="17"/>
      <c r="N75" s="17"/>
      <c r="O75" s="17"/>
      <c r="P75" s="17"/>
      <c r="Q75" s="17"/>
      <c r="R75" s="17">
        <v>2</v>
      </c>
      <c r="S75" s="17">
        <v>30</v>
      </c>
      <c r="T75" s="17"/>
      <c r="U75" s="17"/>
      <c r="V75" s="17"/>
      <c r="W75" s="17"/>
      <c r="X75" s="17"/>
      <c r="Y75" s="17"/>
    </row>
    <row r="76" spans="1:25" ht="15.75">
      <c r="A76" s="58"/>
      <c r="B76" s="53"/>
      <c r="C76" s="13" t="s">
        <v>21</v>
      </c>
      <c r="D76" s="17">
        <v>8</v>
      </c>
      <c r="E76" s="59"/>
      <c r="F76" s="59"/>
      <c r="G76" s="59"/>
      <c r="H76" s="17">
        <v>4</v>
      </c>
      <c r="I76" s="17">
        <v>60</v>
      </c>
      <c r="J76" s="17">
        <v>4</v>
      </c>
      <c r="K76" s="17">
        <v>60</v>
      </c>
      <c r="L76" s="17"/>
      <c r="M76" s="17"/>
      <c r="N76" s="17"/>
      <c r="O76" s="17"/>
      <c r="P76" s="17"/>
      <c r="Q76" s="17"/>
      <c r="R76" s="17">
        <v>4</v>
      </c>
      <c r="S76" s="17">
        <v>60</v>
      </c>
      <c r="T76" s="17"/>
      <c r="U76" s="17"/>
      <c r="V76" s="17"/>
      <c r="W76" s="17"/>
      <c r="X76" s="17"/>
      <c r="Y76" s="17"/>
    </row>
    <row r="77" spans="1:25" ht="15.75">
      <c r="A77" s="51">
        <v>7</v>
      </c>
      <c r="B77" s="65" t="s">
        <v>77</v>
      </c>
      <c r="C77" s="62" t="s">
        <v>50</v>
      </c>
      <c r="D77" s="51">
        <v>14</v>
      </c>
      <c r="E77" s="51">
        <v>2</v>
      </c>
      <c r="F77" s="4">
        <v>2</v>
      </c>
      <c r="G77" s="4">
        <v>68</v>
      </c>
      <c r="H77" s="4">
        <v>1</v>
      </c>
      <c r="I77" s="4">
        <v>15</v>
      </c>
      <c r="J77" s="4">
        <v>1</v>
      </c>
      <c r="K77" s="4">
        <v>15</v>
      </c>
      <c r="L77" s="4"/>
      <c r="M77" s="4"/>
      <c r="N77" s="4"/>
      <c r="O77" s="4"/>
      <c r="P77" s="4"/>
      <c r="Q77" s="4"/>
      <c r="R77" s="4"/>
      <c r="S77" s="4"/>
      <c r="T77" s="4">
        <v>1</v>
      </c>
      <c r="U77" s="4">
        <v>15</v>
      </c>
      <c r="V77" s="4"/>
      <c r="W77" s="4"/>
      <c r="X77" s="4"/>
      <c r="Y77" s="4"/>
    </row>
    <row r="78" spans="1:25" ht="15.75">
      <c r="A78" s="51"/>
      <c r="B78" s="65"/>
      <c r="C78" s="62"/>
      <c r="D78" s="51"/>
      <c r="E78" s="51"/>
      <c r="F78" s="17">
        <v>4</v>
      </c>
      <c r="G78" s="17">
        <v>136</v>
      </c>
      <c r="H78" s="17">
        <v>3</v>
      </c>
      <c r="I78" s="17">
        <v>39</v>
      </c>
      <c r="J78" s="17"/>
      <c r="K78" s="17"/>
      <c r="L78" s="17">
        <v>3</v>
      </c>
      <c r="M78" s="17">
        <v>39</v>
      </c>
      <c r="N78" s="17"/>
      <c r="O78" s="17"/>
      <c r="P78" s="17"/>
      <c r="Q78" s="17"/>
      <c r="R78" s="17"/>
      <c r="S78" s="17"/>
      <c r="T78" s="17">
        <v>3</v>
      </c>
      <c r="U78" s="17">
        <v>39</v>
      </c>
      <c r="V78" s="17"/>
      <c r="W78" s="17"/>
      <c r="X78" s="17"/>
      <c r="Y78" s="17"/>
    </row>
    <row r="79" spans="1:25" ht="15.75">
      <c r="A79" s="51"/>
      <c r="B79" s="65"/>
      <c r="C79" s="62" t="s">
        <v>51</v>
      </c>
      <c r="D79" s="51">
        <v>16</v>
      </c>
      <c r="E79" s="51"/>
      <c r="F79" s="4">
        <v>2</v>
      </c>
      <c r="G79" s="4">
        <v>68</v>
      </c>
      <c r="H79" s="4">
        <v>6</v>
      </c>
      <c r="I79" s="4">
        <v>90</v>
      </c>
      <c r="J79" s="4">
        <v>6</v>
      </c>
      <c r="K79" s="4">
        <f>J79*15</f>
        <v>90</v>
      </c>
      <c r="L79" s="4"/>
      <c r="M79" s="4"/>
      <c r="N79" s="4"/>
      <c r="O79" s="4"/>
      <c r="P79" s="4"/>
      <c r="Q79" s="4"/>
      <c r="R79" s="4"/>
      <c r="S79" s="4"/>
      <c r="T79" s="4">
        <v>6</v>
      </c>
      <c r="U79" s="4">
        <v>90</v>
      </c>
      <c r="V79" s="4"/>
      <c r="W79" s="4"/>
      <c r="X79" s="4"/>
      <c r="Y79" s="4"/>
    </row>
    <row r="80" spans="1:25" ht="15.75">
      <c r="A80" s="51"/>
      <c r="B80" s="65"/>
      <c r="C80" s="62"/>
      <c r="D80" s="51"/>
      <c r="E80" s="51"/>
      <c r="F80" s="17">
        <v>4</v>
      </c>
      <c r="G80" s="17">
        <v>136</v>
      </c>
      <c r="H80" s="17">
        <v>1</v>
      </c>
      <c r="I80" s="17">
        <v>13</v>
      </c>
      <c r="J80" s="17"/>
      <c r="K80" s="17"/>
      <c r="L80" s="17">
        <v>1</v>
      </c>
      <c r="M80" s="17">
        <v>13</v>
      </c>
      <c r="N80" s="17"/>
      <c r="O80" s="17"/>
      <c r="P80" s="17"/>
      <c r="Q80" s="17"/>
      <c r="R80" s="17"/>
      <c r="S80" s="17"/>
      <c r="T80" s="17">
        <v>1</v>
      </c>
      <c r="U80" s="17">
        <v>13</v>
      </c>
      <c r="V80" s="17"/>
      <c r="W80" s="17"/>
      <c r="X80" s="17"/>
      <c r="Y80" s="17"/>
    </row>
    <row r="81" spans="1:25" ht="15.75">
      <c r="A81" s="51"/>
      <c r="B81" s="65"/>
      <c r="C81" s="16" t="s">
        <v>59</v>
      </c>
      <c r="D81" s="17">
        <v>4</v>
      </c>
      <c r="E81" s="51"/>
      <c r="F81" s="17">
        <v>2</v>
      </c>
      <c r="G81" s="17">
        <v>68</v>
      </c>
      <c r="H81" s="17">
        <v>2</v>
      </c>
      <c r="I81" s="17">
        <v>30</v>
      </c>
      <c r="J81" s="17">
        <v>2</v>
      </c>
      <c r="K81" s="17">
        <v>30</v>
      </c>
      <c r="L81" s="17"/>
      <c r="M81" s="17"/>
      <c r="N81" s="17"/>
      <c r="O81" s="17"/>
      <c r="P81" s="17"/>
      <c r="Q81" s="17"/>
      <c r="R81" s="17"/>
      <c r="S81" s="17"/>
      <c r="T81" s="17">
        <v>2</v>
      </c>
      <c r="U81" s="17">
        <v>30</v>
      </c>
      <c r="V81" s="17"/>
      <c r="W81" s="17"/>
      <c r="X81" s="17"/>
      <c r="Y81" s="17"/>
    </row>
    <row r="82" spans="1:25" ht="15.75">
      <c r="A82" s="51"/>
      <c r="B82" s="65"/>
      <c r="C82" s="62" t="s">
        <v>36</v>
      </c>
      <c r="D82" s="51">
        <v>14</v>
      </c>
      <c r="E82" s="51"/>
      <c r="F82" s="17">
        <v>2</v>
      </c>
      <c r="G82" s="17">
        <v>68</v>
      </c>
      <c r="H82" s="17">
        <v>3</v>
      </c>
      <c r="I82" s="17">
        <v>45</v>
      </c>
      <c r="J82" s="17">
        <v>3</v>
      </c>
      <c r="K82" s="17">
        <v>45</v>
      </c>
      <c r="L82" s="17"/>
      <c r="M82" s="17"/>
      <c r="N82" s="17"/>
      <c r="O82" s="17"/>
      <c r="P82" s="17"/>
      <c r="Q82" s="17"/>
      <c r="R82" s="17"/>
      <c r="S82" s="17"/>
      <c r="T82" s="17">
        <v>3</v>
      </c>
      <c r="U82" s="17">
        <v>45</v>
      </c>
      <c r="V82" s="17"/>
      <c r="W82" s="17"/>
      <c r="X82" s="17"/>
      <c r="Y82" s="17"/>
    </row>
    <row r="83" spans="1:25" ht="15.75">
      <c r="A83" s="51"/>
      <c r="B83" s="65"/>
      <c r="C83" s="62"/>
      <c r="D83" s="51"/>
      <c r="E83" s="51"/>
      <c r="F83" s="17">
        <v>4</v>
      </c>
      <c r="G83" s="17">
        <v>136</v>
      </c>
      <c r="H83" s="17">
        <v>2</v>
      </c>
      <c r="I83" s="17">
        <v>26</v>
      </c>
      <c r="J83" s="17"/>
      <c r="K83" s="17"/>
      <c r="L83" s="17">
        <v>2</v>
      </c>
      <c r="M83" s="17">
        <v>26</v>
      </c>
      <c r="N83" s="17"/>
      <c r="O83" s="17"/>
      <c r="P83" s="17"/>
      <c r="Q83" s="17"/>
      <c r="R83" s="17"/>
      <c r="S83" s="17"/>
      <c r="T83" s="17">
        <v>2</v>
      </c>
      <c r="U83" s="17">
        <v>26</v>
      </c>
      <c r="V83" s="17"/>
      <c r="W83" s="17"/>
      <c r="X83" s="17"/>
      <c r="Y83" s="17"/>
    </row>
    <row r="84" spans="1:25" ht="15.75">
      <c r="A84" s="18">
        <v>8</v>
      </c>
      <c r="B84" s="22" t="s">
        <v>87</v>
      </c>
      <c r="C84" s="60" t="s">
        <v>49</v>
      </c>
      <c r="D84" s="32">
        <v>26</v>
      </c>
      <c r="E84" s="17">
        <v>1</v>
      </c>
      <c r="F84" s="17">
        <v>2</v>
      </c>
      <c r="G84" s="17">
        <v>68</v>
      </c>
      <c r="H84" s="17">
        <v>9</v>
      </c>
      <c r="I84" s="17">
        <v>135</v>
      </c>
      <c r="J84" s="17">
        <v>9</v>
      </c>
      <c r="K84" s="17">
        <v>135</v>
      </c>
      <c r="L84" s="17"/>
      <c r="M84" s="17"/>
      <c r="N84" s="17"/>
      <c r="O84" s="17"/>
      <c r="P84" s="17"/>
      <c r="Q84" s="17"/>
      <c r="R84" s="17">
        <v>9</v>
      </c>
      <c r="S84" s="17">
        <f>R84*15</f>
        <v>135</v>
      </c>
      <c r="T84" s="17">
        <v>2</v>
      </c>
      <c r="U84" s="17">
        <v>30</v>
      </c>
      <c r="V84" s="17"/>
      <c r="W84" s="17"/>
      <c r="X84" s="17"/>
      <c r="Y84" s="17"/>
    </row>
    <row r="85" spans="1:25" ht="15.75">
      <c r="A85" s="18">
        <v>9</v>
      </c>
      <c r="B85" s="22" t="s">
        <v>63</v>
      </c>
      <c r="C85" s="27"/>
      <c r="D85" s="42"/>
      <c r="E85" s="18">
        <v>2</v>
      </c>
      <c r="F85" s="18">
        <v>4</v>
      </c>
      <c r="G85" s="18">
        <v>136</v>
      </c>
      <c r="H85" s="18">
        <v>2</v>
      </c>
      <c r="I85" s="18">
        <v>30</v>
      </c>
      <c r="J85" s="17">
        <v>2</v>
      </c>
      <c r="K85" s="17">
        <v>30</v>
      </c>
      <c r="L85" s="17"/>
      <c r="M85" s="17"/>
      <c r="N85" s="17"/>
      <c r="O85" s="17"/>
      <c r="P85" s="17"/>
      <c r="Q85" s="17"/>
      <c r="R85" s="17"/>
      <c r="S85" s="17"/>
      <c r="T85" s="17">
        <v>2</v>
      </c>
      <c r="U85" s="17">
        <v>30</v>
      </c>
      <c r="V85" s="17"/>
      <c r="W85" s="17"/>
      <c r="X85" s="17"/>
      <c r="Y85" s="17"/>
    </row>
    <row r="86" spans="1:25" ht="15.75">
      <c r="A86" s="51">
        <v>10</v>
      </c>
      <c r="B86" s="69" t="s">
        <v>25</v>
      </c>
      <c r="C86" s="69" t="s">
        <v>26</v>
      </c>
      <c r="D86" s="51">
        <v>16</v>
      </c>
      <c r="E86" s="51">
        <v>3</v>
      </c>
      <c r="F86" s="17">
        <v>4</v>
      </c>
      <c r="G86" s="17">
        <v>144</v>
      </c>
      <c r="H86" s="17">
        <v>1</v>
      </c>
      <c r="I86" s="17">
        <v>15</v>
      </c>
      <c r="J86" s="17">
        <v>1</v>
      </c>
      <c r="K86" s="17">
        <v>15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>
        <v>1</v>
      </c>
      <c r="W86" s="17">
        <v>15</v>
      </c>
      <c r="X86" s="17"/>
      <c r="Y86" s="17"/>
    </row>
    <row r="87" spans="1:25" ht="15.75">
      <c r="A87" s="51"/>
      <c r="B87" s="69"/>
      <c r="C87" s="69"/>
      <c r="D87" s="51"/>
      <c r="E87" s="51"/>
      <c r="F87" s="17">
        <v>6</v>
      </c>
      <c r="G87" s="17">
        <v>216</v>
      </c>
      <c r="H87" s="17">
        <v>2</v>
      </c>
      <c r="I87" s="17">
        <v>30</v>
      </c>
      <c r="J87" s="17"/>
      <c r="K87" s="17"/>
      <c r="L87" s="17">
        <v>2</v>
      </c>
      <c r="M87" s="17">
        <v>30</v>
      </c>
      <c r="N87" s="17"/>
      <c r="O87" s="17"/>
      <c r="P87" s="17"/>
      <c r="Q87" s="17"/>
      <c r="R87" s="17"/>
      <c r="S87" s="17"/>
      <c r="T87" s="17"/>
      <c r="U87" s="17"/>
      <c r="V87" s="17">
        <v>2</v>
      </c>
      <c r="W87" s="17">
        <v>30</v>
      </c>
      <c r="X87" s="17"/>
      <c r="Y87" s="17"/>
    </row>
    <row r="88" spans="1:25" ht="15.75">
      <c r="A88" s="17">
        <v>11</v>
      </c>
      <c r="B88" s="13" t="s">
        <v>64</v>
      </c>
      <c r="C88" s="13" t="s">
        <v>27</v>
      </c>
      <c r="D88" s="17">
        <v>4</v>
      </c>
      <c r="E88" s="17">
        <v>2</v>
      </c>
      <c r="F88" s="17">
        <v>2</v>
      </c>
      <c r="G88" s="17">
        <v>68</v>
      </c>
      <c r="H88" s="17">
        <v>2</v>
      </c>
      <c r="I88" s="17">
        <v>30</v>
      </c>
      <c r="J88" s="17">
        <v>2</v>
      </c>
      <c r="K88" s="17">
        <v>30</v>
      </c>
      <c r="L88" s="17"/>
      <c r="M88" s="17"/>
      <c r="N88" s="17"/>
      <c r="O88" s="17"/>
      <c r="P88" s="17"/>
      <c r="Q88" s="17"/>
      <c r="R88" s="17"/>
      <c r="S88" s="17"/>
      <c r="T88" s="17">
        <v>2</v>
      </c>
      <c r="U88" s="17">
        <v>30</v>
      </c>
      <c r="V88" s="17"/>
      <c r="W88" s="17"/>
      <c r="X88" s="17"/>
      <c r="Y88" s="17"/>
    </row>
    <row r="89" spans="1:25" ht="15.75">
      <c r="A89" s="51">
        <v>12</v>
      </c>
      <c r="B89" s="62" t="s">
        <v>28</v>
      </c>
      <c r="C89" s="62" t="s">
        <v>80</v>
      </c>
      <c r="D89" s="63">
        <v>10</v>
      </c>
      <c r="E89" s="51">
        <v>3</v>
      </c>
      <c r="F89" s="17">
        <v>4</v>
      </c>
      <c r="G89" s="17">
        <v>144</v>
      </c>
      <c r="H89" s="17">
        <v>1</v>
      </c>
      <c r="I89" s="17">
        <v>15</v>
      </c>
      <c r="J89" s="17">
        <v>1</v>
      </c>
      <c r="K89" s="17">
        <v>15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>
        <v>1</v>
      </c>
      <c r="W89" s="17">
        <v>15</v>
      </c>
      <c r="X89" s="17"/>
      <c r="Y89" s="17"/>
    </row>
    <row r="90" spans="1:25" ht="15.75">
      <c r="A90" s="51"/>
      <c r="B90" s="62"/>
      <c r="C90" s="62"/>
      <c r="D90" s="63"/>
      <c r="E90" s="51"/>
      <c r="F90" s="17">
        <v>6</v>
      </c>
      <c r="G90" s="17">
        <v>216</v>
      </c>
      <c r="H90" s="17">
        <v>1</v>
      </c>
      <c r="I90" s="17">
        <v>13</v>
      </c>
      <c r="J90" s="17"/>
      <c r="K90" s="17"/>
      <c r="L90" s="17">
        <v>1</v>
      </c>
      <c r="M90" s="17">
        <v>13</v>
      </c>
      <c r="N90" s="17"/>
      <c r="O90" s="17"/>
      <c r="P90" s="17"/>
      <c r="Q90" s="17"/>
      <c r="R90" s="17"/>
      <c r="S90" s="17"/>
      <c r="T90" s="17"/>
      <c r="U90" s="17"/>
      <c r="V90" s="17">
        <v>1</v>
      </c>
      <c r="W90" s="17">
        <v>13</v>
      </c>
      <c r="X90" s="17"/>
      <c r="Y90" s="17"/>
    </row>
    <row r="91" spans="1:25" ht="17.25" customHeight="1">
      <c r="A91" s="57">
        <v>13</v>
      </c>
      <c r="B91" s="72" t="s">
        <v>79</v>
      </c>
      <c r="C91" s="62" t="s">
        <v>55</v>
      </c>
      <c r="D91" s="51">
        <v>30</v>
      </c>
      <c r="E91" s="57">
        <v>8</v>
      </c>
      <c r="F91" s="57">
        <v>6</v>
      </c>
      <c r="G91" s="57">
        <v>208</v>
      </c>
      <c r="H91" s="57">
        <v>5</v>
      </c>
      <c r="I91" s="57">
        <v>62</v>
      </c>
      <c r="J91" s="57"/>
      <c r="K91" s="57"/>
      <c r="L91" s="57">
        <v>1</v>
      </c>
      <c r="M91" s="57">
        <v>13</v>
      </c>
      <c r="N91" s="57">
        <v>1</v>
      </c>
      <c r="O91" s="57">
        <v>12</v>
      </c>
      <c r="P91" s="57">
        <v>3</v>
      </c>
      <c r="Q91" s="57" t="s">
        <v>85</v>
      </c>
      <c r="R91" s="57"/>
      <c r="S91" s="57"/>
      <c r="T91" s="57"/>
      <c r="U91" s="57"/>
      <c r="V91" s="57">
        <v>5</v>
      </c>
      <c r="W91" s="57">
        <v>62</v>
      </c>
      <c r="X91" s="57"/>
      <c r="Y91" s="57"/>
    </row>
    <row r="92" spans="1:25" ht="30" customHeight="1">
      <c r="A92" s="58"/>
      <c r="B92" s="73"/>
      <c r="C92" s="62"/>
      <c r="D92" s="51"/>
      <c r="E92" s="58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1:25" ht="19.5" customHeight="1">
      <c r="A93" s="58"/>
      <c r="B93" s="73"/>
      <c r="C93" s="60" t="s">
        <v>83</v>
      </c>
      <c r="D93" s="57">
        <v>18</v>
      </c>
      <c r="E93" s="58"/>
      <c r="F93" s="17">
        <v>4</v>
      </c>
      <c r="G93" s="17">
        <v>136</v>
      </c>
      <c r="H93" s="17">
        <v>3</v>
      </c>
      <c r="I93" s="17">
        <v>45</v>
      </c>
      <c r="J93" s="17">
        <v>3</v>
      </c>
      <c r="K93" s="17">
        <v>45</v>
      </c>
      <c r="L93" s="17"/>
      <c r="M93" s="17"/>
      <c r="N93" s="17"/>
      <c r="O93" s="17"/>
      <c r="P93" s="17"/>
      <c r="Q93" s="17"/>
      <c r="R93" s="17"/>
      <c r="S93" s="17"/>
      <c r="T93" s="17">
        <v>3</v>
      </c>
      <c r="U93" s="17">
        <v>45</v>
      </c>
      <c r="V93" s="17"/>
      <c r="W93" s="17"/>
      <c r="X93" s="17"/>
      <c r="Y93" s="17"/>
    </row>
    <row r="94" spans="1:25" ht="18.75" customHeight="1">
      <c r="A94" s="59"/>
      <c r="B94" s="74"/>
      <c r="C94" s="61"/>
      <c r="D94" s="59"/>
      <c r="E94" s="59"/>
      <c r="F94" s="17">
        <v>6</v>
      </c>
      <c r="G94" s="17">
        <v>208</v>
      </c>
      <c r="H94" s="17">
        <v>1</v>
      </c>
      <c r="I94" s="17">
        <v>13</v>
      </c>
      <c r="J94" s="17"/>
      <c r="K94" s="17"/>
      <c r="L94" s="17">
        <v>1</v>
      </c>
      <c r="M94" s="17">
        <v>13</v>
      </c>
      <c r="N94" s="17"/>
      <c r="O94" s="17"/>
      <c r="P94" s="17"/>
      <c r="Q94" s="17"/>
      <c r="R94" s="17"/>
      <c r="S94" s="17"/>
      <c r="T94" s="17"/>
      <c r="U94" s="17"/>
      <c r="V94" s="17">
        <v>1</v>
      </c>
      <c r="W94" s="17">
        <v>13</v>
      </c>
      <c r="X94" s="17"/>
      <c r="Y94" s="17"/>
    </row>
    <row r="95" spans="1:25" ht="12.75" customHeight="1">
      <c r="A95" s="17"/>
      <c r="B95" s="71" t="s">
        <v>22</v>
      </c>
      <c r="C95" s="71"/>
      <c r="D95" s="6">
        <f>SUM(D64:D94)</f>
        <v>276</v>
      </c>
      <c r="E95" s="6"/>
      <c r="F95" s="6"/>
      <c r="G95" s="6"/>
      <c r="H95" s="6">
        <f aca="true" t="shared" si="6" ref="H95:P95">SUM(H64:H94)</f>
        <v>83</v>
      </c>
      <c r="I95" s="6">
        <f t="shared" si="6"/>
        <v>1199</v>
      </c>
      <c r="J95" s="6">
        <f t="shared" si="6"/>
        <v>56</v>
      </c>
      <c r="K95" s="6">
        <f t="shared" si="6"/>
        <v>843</v>
      </c>
      <c r="L95" s="6">
        <f t="shared" si="6"/>
        <v>21</v>
      </c>
      <c r="M95" s="6">
        <f t="shared" si="6"/>
        <v>283</v>
      </c>
      <c r="N95" s="6">
        <f t="shared" si="6"/>
        <v>3</v>
      </c>
      <c r="O95" s="6">
        <f t="shared" si="6"/>
        <v>36</v>
      </c>
      <c r="P95" s="6">
        <f t="shared" si="6"/>
        <v>3</v>
      </c>
      <c r="Q95" s="6">
        <v>37</v>
      </c>
      <c r="R95" s="6">
        <f aca="true" t="shared" si="7" ref="R95:Y95">SUM(R64:R94)</f>
        <v>18</v>
      </c>
      <c r="S95" s="6">
        <f t="shared" si="7"/>
        <v>270</v>
      </c>
      <c r="T95" s="6">
        <f t="shared" si="7"/>
        <v>44</v>
      </c>
      <c r="U95" s="6">
        <f t="shared" si="7"/>
        <v>639</v>
      </c>
      <c r="V95" s="6">
        <f t="shared" si="7"/>
        <v>23</v>
      </c>
      <c r="W95" s="6">
        <f t="shared" si="7"/>
        <v>320</v>
      </c>
      <c r="X95" s="6">
        <f t="shared" si="7"/>
        <v>0</v>
      </c>
      <c r="Y95" s="6">
        <f t="shared" si="7"/>
        <v>0</v>
      </c>
    </row>
    <row r="96" spans="1:25" ht="15.75" customHeight="1">
      <c r="A96" s="6"/>
      <c r="B96" s="71" t="s">
        <v>65</v>
      </c>
      <c r="C96" s="71"/>
      <c r="D96" s="6">
        <f>D95+D62+D43+D37+D29+D19</f>
        <v>623</v>
      </c>
      <c r="E96" s="6"/>
      <c r="F96" s="6"/>
      <c r="G96" s="6"/>
      <c r="H96" s="6">
        <f>H95+H62+H43+H37+H29+H19</f>
        <v>209</v>
      </c>
      <c r="I96" s="6">
        <f>I95+I62+I43+I37+I29+I19</f>
        <v>2987</v>
      </c>
      <c r="J96" s="6">
        <f>J95+J62+J43+J37+J29+J19</f>
        <v>128</v>
      </c>
      <c r="K96" s="6">
        <f>K95+K62+K43+K37+K29+K19</f>
        <v>1920</v>
      </c>
      <c r="L96" s="6">
        <f>L95+L62+L43+L37+L29+L19</f>
        <v>55</v>
      </c>
      <c r="M96" s="6">
        <f>M95+M62+M43+M37+M29+M19</f>
        <v>773</v>
      </c>
      <c r="N96" s="6">
        <f>N95+N62+N43+N37+N29+N19</f>
        <v>21</v>
      </c>
      <c r="O96" s="6">
        <f>O95+O62+O43+O37+O29+O19</f>
        <v>237</v>
      </c>
      <c r="P96" s="6">
        <f>P95+P62+P43+P37+P29+P19</f>
        <v>5</v>
      </c>
      <c r="Q96" s="6">
        <f>Q95+Q62+Q43+Q37+Q29+Q19</f>
        <v>57</v>
      </c>
      <c r="R96" s="6">
        <f>R95+R62+R43+R37+R29+R19</f>
        <v>48</v>
      </c>
      <c r="S96" s="6">
        <f>S95+S62+S43+S37+S29+S19</f>
        <v>708</v>
      </c>
      <c r="T96" s="6">
        <f>T95+T62+T43+T37+T29+T19</f>
        <v>98</v>
      </c>
      <c r="U96" s="6">
        <f>U95+U62+U43+U37+U29+U19</f>
        <v>1403</v>
      </c>
      <c r="V96" s="6">
        <f>V95+V62+V43+V37+V29+V19</f>
        <v>60</v>
      </c>
      <c r="W96" s="6">
        <f>W95+W62+W43+W37+W29+W19</f>
        <v>844</v>
      </c>
      <c r="X96" s="6">
        <f>X95+X62+X43+X37+X29+X19</f>
        <v>5</v>
      </c>
      <c r="Y96" s="6">
        <f>Y95+Y62+Y43+Y37+Y29+Y19</f>
        <v>62</v>
      </c>
    </row>
    <row r="97" spans="1:25" ht="15.75">
      <c r="A97" s="45" t="s">
        <v>93</v>
      </c>
      <c r="B97" s="45"/>
      <c r="C97" s="45"/>
      <c r="D97" s="24">
        <v>36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5.75">
      <c r="A98" s="45" t="s">
        <v>92</v>
      </c>
      <c r="B98" s="45"/>
      <c r="C98" s="45"/>
      <c r="D98" s="24">
        <f>D97*18</f>
        <v>648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5.75">
      <c r="A99" s="45" t="s">
        <v>94</v>
      </c>
      <c r="B99" s="45"/>
      <c r="C99" s="45"/>
      <c r="D99" s="24">
        <f>D98-D96</f>
        <v>25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5.75">
      <c r="A100" s="45" t="s">
        <v>95</v>
      </c>
      <c r="B100" s="45"/>
      <c r="C100" s="45"/>
      <c r="D100" s="25">
        <f>D99/18</f>
        <v>1.3888888888888888</v>
      </c>
      <c r="E100" s="19"/>
      <c r="F100" s="19" t="s">
        <v>90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1"/>
      <c r="B102" s="46" t="s">
        <v>101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1"/>
    </row>
    <row r="103" spans="1:25" ht="21" customHeight="1">
      <c r="A103" s="1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1"/>
    </row>
    <row r="104" spans="1:2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</sheetData>
  <mergeCells count="260">
    <mergeCell ref="X32:X33"/>
    <mergeCell ref="Y32:Y33"/>
    <mergeCell ref="B32:B33"/>
    <mergeCell ref="T32:T33"/>
    <mergeCell ref="U32:U33"/>
    <mergeCell ref="V32:V33"/>
    <mergeCell ref="W32:W33"/>
    <mergeCell ref="P32:P33"/>
    <mergeCell ref="Q32:Q33"/>
    <mergeCell ref="R32:R33"/>
    <mergeCell ref="S32:S33"/>
    <mergeCell ref="L32:L33"/>
    <mergeCell ref="M32:M33"/>
    <mergeCell ref="N32:N33"/>
    <mergeCell ref="O32:O33"/>
    <mergeCell ref="H32:H33"/>
    <mergeCell ref="I32:I33"/>
    <mergeCell ref="J32:J33"/>
    <mergeCell ref="K32:K33"/>
    <mergeCell ref="D32:D33"/>
    <mergeCell ref="E32:E33"/>
    <mergeCell ref="F32:F33"/>
    <mergeCell ref="G32:G33"/>
    <mergeCell ref="T1:Y1"/>
    <mergeCell ref="T2:Y2"/>
    <mergeCell ref="T3:Y3"/>
    <mergeCell ref="G15:G16"/>
    <mergeCell ref="J8:Q8"/>
    <mergeCell ref="R9:S9"/>
    <mergeCell ref="T9:U9"/>
    <mergeCell ref="V9:W9"/>
    <mergeCell ref="J9:K9"/>
    <mergeCell ref="L9:M9"/>
    <mergeCell ref="A21:Y21"/>
    <mergeCell ref="C84:C85"/>
    <mergeCell ref="D84:D85"/>
    <mergeCell ref="D56:D57"/>
    <mergeCell ref="C46:C48"/>
    <mergeCell ref="C49:C50"/>
    <mergeCell ref="D49:D50"/>
    <mergeCell ref="D51:D52"/>
    <mergeCell ref="C82:C83"/>
    <mergeCell ref="D82:D83"/>
    <mergeCell ref="D39:D41"/>
    <mergeCell ref="E39:E41"/>
    <mergeCell ref="N53:N54"/>
    <mergeCell ref="J53:J54"/>
    <mergeCell ref="H53:H54"/>
    <mergeCell ref="I53:I54"/>
    <mergeCell ref="K53:K54"/>
    <mergeCell ref="E49:E57"/>
    <mergeCell ref="L53:L54"/>
    <mergeCell ref="E46:E48"/>
    <mergeCell ref="A26:A28"/>
    <mergeCell ref="A15:A16"/>
    <mergeCell ref="A30:Y30"/>
    <mergeCell ref="F26:F28"/>
    <mergeCell ref="G26:G28"/>
    <mergeCell ref="A24:A25"/>
    <mergeCell ref="F15:F16"/>
    <mergeCell ref="E24:E25"/>
    <mergeCell ref="F24:F25"/>
    <mergeCell ref="G24:G25"/>
    <mergeCell ref="T91:T92"/>
    <mergeCell ref="U91:U92"/>
    <mergeCell ref="S53:S54"/>
    <mergeCell ref="T53:T54"/>
    <mergeCell ref="U53:U54"/>
    <mergeCell ref="U58:U59"/>
    <mergeCell ref="S64:S65"/>
    <mergeCell ref="T64:T65"/>
    <mergeCell ref="U64:U65"/>
    <mergeCell ref="X53:X54"/>
    <mergeCell ref="V58:V59"/>
    <mergeCell ref="Y64:Y65"/>
    <mergeCell ref="V64:V65"/>
    <mergeCell ref="X91:X92"/>
    <mergeCell ref="Y91:Y92"/>
    <mergeCell ref="V91:V92"/>
    <mergeCell ref="W91:W92"/>
    <mergeCell ref="Y53:Y54"/>
    <mergeCell ref="P91:P92"/>
    <mergeCell ref="Q91:Q92"/>
    <mergeCell ref="R91:R92"/>
    <mergeCell ref="S91:S92"/>
    <mergeCell ref="W58:W59"/>
    <mergeCell ref="X58:X59"/>
    <mergeCell ref="Y58:Y59"/>
    <mergeCell ref="T58:T59"/>
    <mergeCell ref="V53:V54"/>
    <mergeCell ref="L91:L92"/>
    <mergeCell ref="M91:M92"/>
    <mergeCell ref="N91:N92"/>
    <mergeCell ref="O91:O92"/>
    <mergeCell ref="H91:H92"/>
    <mergeCell ref="I91:I92"/>
    <mergeCell ref="J91:J92"/>
    <mergeCell ref="K91:K92"/>
    <mergeCell ref="E67:E70"/>
    <mergeCell ref="C69:C70"/>
    <mergeCell ref="D69:D70"/>
    <mergeCell ref="S58:S59"/>
    <mergeCell ref="E58:E59"/>
    <mergeCell ref="C58:C59"/>
    <mergeCell ref="D58:D59"/>
    <mergeCell ref="H64:H65"/>
    <mergeCell ref="D64:D65"/>
    <mergeCell ref="C60:C61"/>
    <mergeCell ref="M58:M59"/>
    <mergeCell ref="N58:N59"/>
    <mergeCell ref="G58:G59"/>
    <mergeCell ref="H58:H59"/>
    <mergeCell ref="I58:I59"/>
    <mergeCell ref="J58:J59"/>
    <mergeCell ref="K58:K59"/>
    <mergeCell ref="L58:L59"/>
    <mergeCell ref="O58:O59"/>
    <mergeCell ref="W53:W54"/>
    <mergeCell ref="Q53:Q54"/>
    <mergeCell ref="R53:R54"/>
    <mergeCell ref="P53:P54"/>
    <mergeCell ref="P58:P59"/>
    <mergeCell ref="Q58:Q59"/>
    <mergeCell ref="R58:R59"/>
    <mergeCell ref="A8:A10"/>
    <mergeCell ref="B8:B10"/>
    <mergeCell ref="C8:C10"/>
    <mergeCell ref="D8:D10"/>
    <mergeCell ref="E26:E28"/>
    <mergeCell ref="N9:O9"/>
    <mergeCell ref="R8:Y8"/>
    <mergeCell ref="P9:Q9"/>
    <mergeCell ref="X9:Y9"/>
    <mergeCell ref="E8:E10"/>
    <mergeCell ref="F8:F10"/>
    <mergeCell ref="G8:G10"/>
    <mergeCell ref="H8:H10"/>
    <mergeCell ref="E15:E16"/>
    <mergeCell ref="A32:A33"/>
    <mergeCell ref="B12:B14"/>
    <mergeCell ref="A12:A14"/>
    <mergeCell ref="I27:I28"/>
    <mergeCell ref="C27:C28"/>
    <mergeCell ref="D27:D28"/>
    <mergeCell ref="H27:H28"/>
    <mergeCell ref="E12:E14"/>
    <mergeCell ref="G12:G14"/>
    <mergeCell ref="B15:B16"/>
    <mergeCell ref="O53:O54"/>
    <mergeCell ref="D34:D35"/>
    <mergeCell ref="A11:Y11"/>
    <mergeCell ref="I8:I10"/>
    <mergeCell ref="A29:C29"/>
    <mergeCell ref="B26:B28"/>
    <mergeCell ref="A19:C19"/>
    <mergeCell ref="E34:E35"/>
    <mergeCell ref="H34:H35"/>
    <mergeCell ref="I34:I35"/>
    <mergeCell ref="G53:G54"/>
    <mergeCell ref="A49:A57"/>
    <mergeCell ref="B49:B57"/>
    <mergeCell ref="C53:C55"/>
    <mergeCell ref="D53:D55"/>
    <mergeCell ref="F53:F54"/>
    <mergeCell ref="C51:C52"/>
    <mergeCell ref="A91:A94"/>
    <mergeCell ref="A67:A70"/>
    <mergeCell ref="C72:C73"/>
    <mergeCell ref="D67:D68"/>
    <mergeCell ref="B67:B70"/>
    <mergeCell ref="A89:A90"/>
    <mergeCell ref="B89:B90"/>
    <mergeCell ref="C79:C80"/>
    <mergeCell ref="A77:A83"/>
    <mergeCell ref="B77:B83"/>
    <mergeCell ref="D79:D80"/>
    <mergeCell ref="A86:A87"/>
    <mergeCell ref="B86:B87"/>
    <mergeCell ref="C56:C57"/>
    <mergeCell ref="C64:C65"/>
    <mergeCell ref="C77:C78"/>
    <mergeCell ref="A63:Y63"/>
    <mergeCell ref="A72:A73"/>
    <mergeCell ref="B72:B73"/>
    <mergeCell ref="F64:F65"/>
    <mergeCell ref="B96:C96"/>
    <mergeCell ref="B95:C95"/>
    <mergeCell ref="D93:D94"/>
    <mergeCell ref="E89:E90"/>
    <mergeCell ref="C91:C92"/>
    <mergeCell ref="D91:D92"/>
    <mergeCell ref="C89:C90"/>
    <mergeCell ref="D89:D90"/>
    <mergeCell ref="E91:E94"/>
    <mergeCell ref="B91:B94"/>
    <mergeCell ref="E60:E61"/>
    <mergeCell ref="E64:E65"/>
    <mergeCell ref="A62:C62"/>
    <mergeCell ref="D60:D61"/>
    <mergeCell ref="A60:A61"/>
    <mergeCell ref="A64:A65"/>
    <mergeCell ref="I64:I65"/>
    <mergeCell ref="R64:R65"/>
    <mergeCell ref="K64:K65"/>
    <mergeCell ref="L64:L65"/>
    <mergeCell ref="M64:M65"/>
    <mergeCell ref="N64:N65"/>
    <mergeCell ref="O64:O65"/>
    <mergeCell ref="P64:P65"/>
    <mergeCell ref="J64:J65"/>
    <mergeCell ref="Q64:Q65"/>
    <mergeCell ref="C93:C94"/>
    <mergeCell ref="A37:C37"/>
    <mergeCell ref="A38:Y38"/>
    <mergeCell ref="B64:B65"/>
    <mergeCell ref="W64:W65"/>
    <mergeCell ref="X64:X65"/>
    <mergeCell ref="A43:C43"/>
    <mergeCell ref="M53:M54"/>
    <mergeCell ref="A46:A48"/>
    <mergeCell ref="F58:F59"/>
    <mergeCell ref="F91:F92"/>
    <mergeCell ref="G91:G92"/>
    <mergeCell ref="G64:G65"/>
    <mergeCell ref="E86:E87"/>
    <mergeCell ref="C86:C87"/>
    <mergeCell ref="D86:D87"/>
    <mergeCell ref="D77:D78"/>
    <mergeCell ref="E77:E83"/>
    <mergeCell ref="G74:G76"/>
    <mergeCell ref="C67:C68"/>
    <mergeCell ref="B39:B41"/>
    <mergeCell ref="A34:A35"/>
    <mergeCell ref="B34:B35"/>
    <mergeCell ref="C34:C35"/>
    <mergeCell ref="C39:C41"/>
    <mergeCell ref="B60:B61"/>
    <mergeCell ref="A39:A41"/>
    <mergeCell ref="A44:Y44"/>
    <mergeCell ref="D46:D48"/>
    <mergeCell ref="F12:F14"/>
    <mergeCell ref="A74:A76"/>
    <mergeCell ref="E74:E76"/>
    <mergeCell ref="F74:F76"/>
    <mergeCell ref="C32:C33"/>
    <mergeCell ref="B46:B48"/>
    <mergeCell ref="A58:A59"/>
    <mergeCell ref="B58:B59"/>
    <mergeCell ref="D72:D73"/>
    <mergeCell ref="B24:B25"/>
    <mergeCell ref="A100:C100"/>
    <mergeCell ref="B102:X103"/>
    <mergeCell ref="A5:Y5"/>
    <mergeCell ref="A6:Y6"/>
    <mergeCell ref="A20:C20"/>
    <mergeCell ref="A97:C97"/>
    <mergeCell ref="A98:C98"/>
    <mergeCell ref="A99:C99"/>
    <mergeCell ref="E72:E73"/>
    <mergeCell ref="B74:B76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scale="74" r:id="rId1"/>
  <rowBreaks count="2" manualBreakCount="2">
    <brk id="37" max="24" man="1"/>
    <brk id="7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бухгалтерия</cp:lastModifiedBy>
  <cp:lastPrinted>2014-09-22T00:08:06Z</cp:lastPrinted>
  <dcterms:created xsi:type="dcterms:W3CDTF">2014-03-21T03:17:37Z</dcterms:created>
  <dcterms:modified xsi:type="dcterms:W3CDTF">2014-09-22T09:34:46Z</dcterms:modified>
  <cp:category/>
  <cp:version/>
  <cp:contentType/>
  <cp:contentStatus/>
</cp:coreProperties>
</file>